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defaultThemeVersion="124226"/>
  <mc:AlternateContent xmlns:mc="http://schemas.openxmlformats.org/markup-compatibility/2006">
    <mc:Choice Requires="x15">
      <x15ac:absPath xmlns:x15ac="http://schemas.microsoft.com/office/spreadsheetml/2010/11/ac" url="https://stimuleringsfonds.sharepoint.com/sites/Teams-Communicatie/Gedeelde documenten/03. Communicatiemiddelen/01. Website/4. Bijlagen/Calculatieformulier/"/>
    </mc:Choice>
  </mc:AlternateContent>
  <xr:revisionPtr revIDLastSave="281" documentId="8_{8A03F7E4-F406-D74F-B2FC-EB3E0BA295E8}" xr6:coauthVersionLast="47" xr6:coauthVersionMax="47" xr10:uidLastSave="{BB53E793-5670-1D41-98B4-0330392A168B}"/>
  <bookViews>
    <workbookView xWindow="0" yWindow="660" windowWidth="30240" windowHeight="18980" tabRatio="601" xr2:uid="{00000000-000D-0000-FFFF-FFFF00000000}"/>
  </bookViews>
  <sheets>
    <sheet name="publisher's 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8" i="1" l="1"/>
  <c r="F48" i="1"/>
  <c r="G38" i="1"/>
  <c r="G28" i="1"/>
  <c r="G33" i="1" s="1"/>
  <c r="G18" i="1"/>
  <c r="C81" i="1" s="1"/>
  <c r="F38" i="1"/>
  <c r="F28" i="1"/>
  <c r="F33" i="1" s="1"/>
  <c r="F18" i="1"/>
  <c r="F20" i="1"/>
  <c r="G20" i="1"/>
  <c r="F23" i="1"/>
  <c r="F25" i="1"/>
  <c r="G25" i="1"/>
  <c r="B28" i="1"/>
  <c r="C28" i="1"/>
  <c r="B29" i="1"/>
  <c r="C29" i="1"/>
  <c r="F30" i="1"/>
  <c r="G30" i="1"/>
  <c r="F35" i="1"/>
  <c r="G35" i="1"/>
  <c r="C37" i="1"/>
  <c r="G58" i="1"/>
  <c r="C38" i="1" s="1"/>
  <c r="F58" i="1"/>
  <c r="F40" i="1"/>
  <c r="F61" i="1"/>
  <c r="F62" i="1"/>
  <c r="B38" i="1"/>
  <c r="F43" i="1"/>
  <c r="G40" i="1"/>
  <c r="G43" i="1" s="1"/>
  <c r="F45" i="1"/>
  <c r="G45" i="1"/>
  <c r="B46" i="1"/>
  <c r="C46" i="1"/>
  <c r="B48" i="1"/>
  <c r="C48" i="1"/>
  <c r="F50" i="1"/>
  <c r="G50" i="1"/>
  <c r="G53" i="1" s="1"/>
  <c r="F53" i="1"/>
  <c r="F55" i="1"/>
  <c r="G55" i="1"/>
  <c r="B59" i="1"/>
  <c r="C59" i="1"/>
  <c r="F60" i="1"/>
  <c r="B82" i="1"/>
  <c r="B67" i="1"/>
  <c r="C67" i="1"/>
  <c r="B70" i="1"/>
  <c r="C70" i="1"/>
  <c r="B71" i="1"/>
  <c r="C71" i="1"/>
  <c r="B81" i="1"/>
  <c r="B83" i="1" s="1"/>
  <c r="F67" i="1" s="1"/>
  <c r="F83" i="1"/>
  <c r="G83" i="1"/>
  <c r="C50" i="1" l="1"/>
  <c r="C69" i="1" s="1"/>
  <c r="G65" i="1" s="1"/>
  <c r="G66" i="1" s="1"/>
  <c r="B37" i="1"/>
  <c r="G59" i="1"/>
  <c r="F59" i="1"/>
  <c r="C42" i="1"/>
  <c r="G61" i="1"/>
  <c r="G60" i="1"/>
  <c r="G23" i="1"/>
  <c r="G62" i="1"/>
  <c r="C82" i="1" s="1"/>
  <c r="C83" i="1" s="1"/>
  <c r="G67" i="1" s="1"/>
  <c r="B50" i="1" l="1"/>
  <c r="B69" i="1" s="1"/>
  <c r="F65" i="1" s="1"/>
  <c r="F66" i="1" s="1"/>
  <c r="F68" i="1" s="1"/>
  <c r="F75" i="1" s="1"/>
  <c r="F84" i="1" s="1"/>
  <c r="B42" i="1"/>
  <c r="G68" i="1"/>
  <c r="G75" i="1" s="1"/>
  <c r="G84" i="1" s="1"/>
</calcChain>
</file>

<file path=xl/sharedStrings.xml><?xml version="1.0" encoding="utf-8"?>
<sst xmlns="http://schemas.openxmlformats.org/spreadsheetml/2006/main" count="139" uniqueCount="110">
  <si>
    <t>S / L</t>
  </si>
  <si>
    <t>isbn:</t>
  </si>
  <si>
    <t>…x…</t>
  </si>
  <si>
    <t>Budget for publications</t>
  </si>
  <si>
    <t>Please note: In addition to this budget for publications, you must also upload a project budget and cover plan. Download the 'Budget and cover plan template' on the subsidy page.</t>
  </si>
  <si>
    <t>title:</t>
  </si>
  <si>
    <t>author(s):</t>
  </si>
  <si>
    <t>publisher:</t>
  </si>
  <si>
    <t>expected publication date:</t>
  </si>
  <si>
    <t>PUBLICATION SPECIFICATIONS</t>
  </si>
  <si>
    <t>planned</t>
  </si>
  <si>
    <t>realised</t>
  </si>
  <si>
    <t>REVENUES</t>
  </si>
  <si>
    <t>number of volumes</t>
  </si>
  <si>
    <t>number of pages</t>
  </si>
  <si>
    <t>format in cm</t>
  </si>
  <si>
    <t>landscape / portrait</t>
  </si>
  <si>
    <t>binding/ edition</t>
  </si>
  <si>
    <t>paper cover</t>
  </si>
  <si>
    <t>paper illustrations</t>
  </si>
  <si>
    <t>number of printed copies in edition</t>
  </si>
  <si>
    <t>circulation</t>
  </si>
  <si>
    <t>sales percentage for this edition (&gt;70%)</t>
  </si>
  <si>
    <t>domestic sales price (incl. VAT)</t>
  </si>
  <si>
    <t>domestic sales price (excl. VAT)</t>
  </si>
  <si>
    <t>domestic trade discount (exemplify &gt; 42%)</t>
  </si>
  <si>
    <t>trade discount per copy</t>
  </si>
  <si>
    <t>royalty rate (when percentage of sales price)*</t>
  </si>
  <si>
    <t>overhead rate (when percentage of sales price)*</t>
  </si>
  <si>
    <t>net returns per copy</t>
  </si>
  <si>
    <t>number of copies</t>
  </si>
  <si>
    <t>revenue domestic sales</t>
  </si>
  <si>
    <t>COSTS</t>
  </si>
  <si>
    <t>CONTENT</t>
  </si>
  <si>
    <t>foreign sales price (incl. VAT)</t>
  </si>
  <si>
    <t>foreign sales price (excl. VAT)</t>
  </si>
  <si>
    <t>foreign trade discount (exemplify &gt; 55%)</t>
  </si>
  <si>
    <t>revenue foreign sales</t>
  </si>
  <si>
    <t>author fee</t>
  </si>
  <si>
    <t>royalties (when percentage of net sales)*</t>
  </si>
  <si>
    <t>expert advice</t>
  </si>
  <si>
    <t>translator(s)</t>
  </si>
  <si>
    <t>editing</t>
  </si>
  <si>
    <t>subtotal text</t>
  </si>
  <si>
    <t>photography</t>
  </si>
  <si>
    <t>illustration</t>
  </si>
  <si>
    <t>rights images</t>
  </si>
  <si>
    <t>costs per image</t>
  </si>
  <si>
    <t>visual editing</t>
  </si>
  <si>
    <t>subtotal visual</t>
  </si>
  <si>
    <t>other</t>
  </si>
  <si>
    <t>subtotal content</t>
  </si>
  <si>
    <t>direct sales price (incl. VAT)</t>
  </si>
  <si>
    <t>direct sales price (excl. VAT)</t>
  </si>
  <si>
    <t>direct trade discount (exemplify)</t>
  </si>
  <si>
    <t>revenue direct sales</t>
  </si>
  <si>
    <t>e-book price (incl. VAT)</t>
  </si>
  <si>
    <t>e-book price (excl. VAT)</t>
  </si>
  <si>
    <t>e-book trade (exemplify)</t>
  </si>
  <si>
    <t>revenue e-book</t>
  </si>
  <si>
    <t>PRINT PREPARATION</t>
  </si>
  <si>
    <t>design</t>
  </si>
  <si>
    <t>enchase</t>
  </si>
  <si>
    <t>lithography black/white</t>
  </si>
  <si>
    <t>all-in price printer (enclose specified quote)</t>
  </si>
  <si>
    <t>subtotal</t>
  </si>
  <si>
    <t xml:space="preserve">TOTAL REVENUE </t>
  </si>
  <si>
    <t>revenue (incl. VAT)</t>
  </si>
  <si>
    <t>revenue (excl. VAT)</t>
  </si>
  <si>
    <t>average percentage trade discounts</t>
  </si>
  <si>
    <t>net turnover</t>
  </si>
  <si>
    <t>royalty percentage (of net turnover)*</t>
  </si>
  <si>
    <t>overhead percentage (of net turnover)*</t>
  </si>
  <si>
    <t>total production costs</t>
  </si>
  <si>
    <t>total operating costs</t>
  </si>
  <si>
    <t>deficit</t>
  </si>
  <si>
    <t>TOTAL PRODUCTION</t>
  </si>
  <si>
    <t>production cost per copy</t>
  </si>
  <si>
    <t>TECHNICAL PRODUCTION</t>
  </si>
  <si>
    <t>paper</t>
  </si>
  <si>
    <t>printing</t>
  </si>
  <si>
    <t>finishing (incl. material)</t>
  </si>
  <si>
    <t>FINANCING</t>
  </si>
  <si>
    <t>own investment initiator</t>
  </si>
  <si>
    <t>guarantee publisher</t>
  </si>
  <si>
    <t>sponsorship (exemplify)</t>
  </si>
  <si>
    <t>other contributions (exemplify)</t>
  </si>
  <si>
    <t>deficit**</t>
  </si>
  <si>
    <t>OPERATING EXPENSES</t>
  </si>
  <si>
    <t>concept development</t>
  </si>
  <si>
    <t>supervision production</t>
  </si>
  <si>
    <t>stock and distribution</t>
  </si>
  <si>
    <t>sales and promotion</t>
  </si>
  <si>
    <t>all-in overhead (when fixed amount)</t>
  </si>
  <si>
    <t>all-in overhead (when percentage net sales)*</t>
  </si>
  <si>
    <t>GRANTS</t>
  </si>
  <si>
    <t>total in grants</t>
  </si>
  <si>
    <t>requested amount</t>
  </si>
  <si>
    <t>paper text</t>
  </si>
  <si>
    <t>royalties (when percentage of sales price)*</t>
  </si>
  <si>
    <t>average sales price (incl. VAT)</t>
  </si>
  <si>
    <t>all-in overhead (when percentage of sales price)*</t>
  </si>
  <si>
    <t>* Royalties and overhead, when a percentage of sales price or net sales, are calculated in the production and operating expenses.</t>
  </si>
  <si>
    <t>gross profit</t>
  </si>
  <si>
    <t>total trade discounts</t>
  </si>
  <si>
    <t>number of illustrations black-and-white</t>
  </si>
  <si>
    <t>** A project is only eligible for a grant when the form shows deficit, seen as a negative amount, in red in this form.</t>
  </si>
  <si>
    <t>Information about filling out this budget for publications can be found in the 'Grant Scheme manual'. Read everything carefully before you begin.
The coloured fields contain formulas. Only fill in the white fields. You may also leave fields blank that do not apply.
For your application, you only need to fill in the fields under 'planned'. 'Realised' will be completed once your project is finished.</t>
  </si>
  <si>
    <t>number of illustrations colour</t>
  </si>
  <si>
    <t>lithography/scans colour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</si>
</sst>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 ;[Red]\-#,##0.00\ "/>
    <numFmt numFmtId="165" formatCode="0.00_ ;[Red]\-0.00\ "/>
    <numFmt numFmtId="166" formatCode="#,##0_ ;[Red]\-#,##0\ "/>
    <numFmt numFmtId="167" formatCode="0.0%"/>
  </numFmts>
  <fonts count="9" x14ac:knownFonts="1">
    <font>
      <sz val="10"/>
      <name val="Arial"/>
    </font>
    <font>
      <sz val="8"/>
      <name val="Arial"/>
      <family val="2"/>
    </font>
    <font>
      <sz val="12"/>
      <color rgb="FFFF0000"/>
      <name val="Calibri"/>
      <family val="2"/>
      <scheme val="minor"/>
    </font>
    <font>
      <b/>
      <sz val="24"/>
      <name val="Calibri"/>
      <family val="2"/>
    </font>
    <font>
      <b/>
      <sz val="12"/>
      <name val="Calibri"/>
      <family val="2"/>
    </font>
    <font>
      <sz val="10"/>
      <name val="Calibri"/>
      <family val="2"/>
    </font>
    <font>
      <sz val="12"/>
      <name val="Calibri"/>
      <family val="2"/>
    </font>
    <font>
      <b/>
      <sz val="10"/>
      <name val="Calibri"/>
      <family val="2"/>
    </font>
    <font>
      <sz val="10"/>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35">
    <border>
      <left/>
      <right/>
      <top/>
      <bottom/>
      <diagonal/>
    </border>
    <border>
      <left/>
      <right/>
      <top style="double">
        <color indexed="64"/>
      </top>
      <bottom/>
      <diagonal/>
    </border>
    <border>
      <left style="double">
        <color indexed="64"/>
      </left>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bottom/>
      <diagonal/>
    </border>
    <border>
      <left style="thin">
        <color indexed="64"/>
      </left>
      <right style="double">
        <color indexed="64"/>
      </right>
      <top/>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double">
        <color indexed="64"/>
      </right>
      <top/>
      <bottom/>
      <diagonal/>
    </border>
    <border>
      <left style="double">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bottom style="double">
        <color indexed="64"/>
      </bottom>
      <diagonal/>
    </border>
    <border>
      <left/>
      <right style="thin">
        <color indexed="64"/>
      </right>
      <top/>
      <bottom/>
      <diagonal/>
    </border>
    <border>
      <left/>
      <right style="double">
        <color indexed="64"/>
      </right>
      <top/>
      <bottom/>
      <diagonal/>
    </border>
    <border>
      <left/>
      <right style="thin">
        <color indexed="64"/>
      </right>
      <top/>
      <bottom style="double">
        <color indexed="64"/>
      </bottom>
      <diagonal/>
    </border>
    <border>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thin">
        <color indexed="64"/>
      </top>
      <bottom/>
      <diagonal/>
    </border>
    <border>
      <left style="double">
        <color indexed="64"/>
      </left>
      <right style="double">
        <color indexed="64"/>
      </right>
      <top/>
      <bottom style="thin">
        <color indexed="64"/>
      </bottom>
      <diagonal/>
    </border>
    <border>
      <left style="double">
        <color indexed="64"/>
      </left>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thin">
        <color indexed="64"/>
      </top>
      <bottom/>
      <diagonal/>
    </border>
    <border>
      <left/>
      <right style="double">
        <color indexed="64"/>
      </right>
      <top style="double">
        <color indexed="64"/>
      </top>
      <bottom/>
      <diagonal/>
    </border>
  </borders>
  <cellStyleXfs count="1">
    <xf numFmtId="0" fontId="0" fillId="0" borderId="0"/>
  </cellStyleXfs>
  <cellXfs count="177">
    <xf numFmtId="0" fontId="0" fillId="0" borderId="0" xfId="0"/>
    <xf numFmtId="0" fontId="5" fillId="0" borderId="0" xfId="0" applyFont="1"/>
    <xf numFmtId="0" fontId="5" fillId="2" borderId="0" xfId="0" applyFont="1" applyFill="1"/>
    <xf numFmtId="0" fontId="5" fillId="2" borderId="0" xfId="0" applyFont="1" applyFill="1" applyAlignment="1">
      <alignment horizontal="right"/>
    </xf>
    <xf numFmtId="49" fontId="7" fillId="2" borderId="0" xfId="0" applyNumberFormat="1" applyFont="1" applyFill="1"/>
    <xf numFmtId="49" fontId="7" fillId="2" borderId="0" xfId="0" applyNumberFormat="1" applyFont="1" applyFill="1" applyAlignment="1">
      <alignment horizontal="right"/>
    </xf>
    <xf numFmtId="0" fontId="7" fillId="2" borderId="0" xfId="0" applyFont="1" applyFill="1" applyAlignment="1">
      <alignment horizontal="right"/>
    </xf>
    <xf numFmtId="0" fontId="7" fillId="2" borderId="0" xfId="0" applyFont="1" applyFill="1"/>
    <xf numFmtId="0" fontId="5" fillId="2" borderId="25" xfId="0" applyFont="1" applyFill="1" applyBorder="1"/>
    <xf numFmtId="49" fontId="5" fillId="2" borderId="0" xfId="0" applyNumberFormat="1" applyFont="1" applyFill="1" applyAlignment="1">
      <alignment horizontal="right"/>
    </xf>
    <xf numFmtId="49" fontId="5" fillId="2" borderId="0" xfId="0" applyNumberFormat="1" applyFont="1" applyFill="1" applyAlignment="1">
      <alignment horizontal="left"/>
    </xf>
    <xf numFmtId="49" fontId="5" fillId="2" borderId="23" xfId="0" applyNumberFormat="1" applyFont="1" applyFill="1" applyBorder="1" applyAlignment="1">
      <alignment horizontal="left"/>
    </xf>
    <xf numFmtId="164" fontId="7" fillId="2" borderId="0" xfId="0" applyNumberFormat="1" applyFont="1" applyFill="1"/>
    <xf numFmtId="165" fontId="5" fillId="2" borderId="0" xfId="0" applyNumberFormat="1" applyFont="1" applyFill="1" applyAlignment="1">
      <alignment horizontal="right"/>
    </xf>
    <xf numFmtId="0" fontId="7" fillId="2" borderId="25" xfId="0" applyFont="1" applyFill="1" applyBorder="1"/>
    <xf numFmtId="9" fontId="5" fillId="2" borderId="0" xfId="0" applyNumberFormat="1" applyFont="1" applyFill="1" applyAlignment="1">
      <alignment horizontal="right"/>
    </xf>
    <xf numFmtId="164" fontId="5" fillId="2" borderId="0" xfId="0" applyNumberFormat="1" applyFont="1" applyFill="1" applyAlignment="1">
      <alignment horizontal="right"/>
    </xf>
    <xf numFmtId="166" fontId="5" fillId="2" borderId="0" xfId="0" applyNumberFormat="1" applyFont="1" applyFill="1" applyAlignment="1">
      <alignment horizontal="left"/>
    </xf>
    <xf numFmtId="164" fontId="5" fillId="2" borderId="0" xfId="0" applyNumberFormat="1" applyFont="1" applyFill="1" applyAlignment="1">
      <alignment horizontal="left"/>
    </xf>
    <xf numFmtId="9" fontId="5" fillId="2" borderId="0" xfId="0" applyNumberFormat="1" applyFont="1" applyFill="1" applyAlignment="1">
      <alignment horizontal="left"/>
    </xf>
    <xf numFmtId="164" fontId="7" fillId="2" borderId="0" xfId="0" applyNumberFormat="1" applyFont="1" applyFill="1" applyAlignment="1">
      <alignment horizontal="right"/>
    </xf>
    <xf numFmtId="165" fontId="5" fillId="2" borderId="0" xfId="0" applyNumberFormat="1" applyFont="1" applyFill="1"/>
    <xf numFmtId="164" fontId="5" fillId="2" borderId="25" xfId="0" applyNumberFormat="1" applyFont="1" applyFill="1" applyBorder="1"/>
    <xf numFmtId="0" fontId="5" fillId="2" borderId="0" xfId="0" applyFont="1" applyFill="1" applyAlignment="1">
      <alignment horizontal="left"/>
    </xf>
    <xf numFmtId="165" fontId="7" fillId="2" borderId="25" xfId="0" applyNumberFormat="1" applyFont="1" applyFill="1" applyBorder="1"/>
    <xf numFmtId="165" fontId="5" fillId="2" borderId="25" xfId="0" applyNumberFormat="1" applyFont="1" applyFill="1" applyBorder="1" applyAlignment="1">
      <alignment horizontal="right"/>
    </xf>
    <xf numFmtId="0" fontId="7" fillId="0" borderId="0" xfId="0" applyFont="1"/>
    <xf numFmtId="164" fontId="5" fillId="2" borderId="25" xfId="0" applyNumberFormat="1" applyFont="1" applyFill="1" applyBorder="1" applyAlignment="1">
      <alignment horizontal="right"/>
    </xf>
    <xf numFmtId="164" fontId="5" fillId="2" borderId="0" xfId="0" applyNumberFormat="1" applyFont="1" applyFill="1" applyProtection="1">
      <protection locked="0"/>
    </xf>
    <xf numFmtId="167" fontId="5" fillId="2" borderId="0" xfId="0" applyNumberFormat="1" applyFont="1" applyFill="1" applyAlignment="1">
      <alignment horizontal="right"/>
    </xf>
    <xf numFmtId="164" fontId="7" fillId="0" borderId="0" xfId="0" applyNumberFormat="1" applyFont="1" applyAlignment="1">
      <alignment horizontal="right"/>
    </xf>
    <xf numFmtId="165" fontId="7" fillId="0" borderId="0" xfId="0" applyNumberFormat="1" applyFont="1"/>
    <xf numFmtId="165" fontId="5" fillId="0" borderId="0" xfId="0" applyNumberFormat="1" applyFont="1"/>
    <xf numFmtId="49" fontId="5" fillId="0" borderId="0" xfId="0" applyNumberFormat="1" applyFont="1"/>
    <xf numFmtId="164" fontId="5" fillId="0" borderId="0" xfId="0" applyNumberFormat="1" applyFont="1"/>
    <xf numFmtId="164" fontId="5" fillId="0" borderId="0" xfId="0" applyNumberFormat="1" applyFont="1" applyProtection="1">
      <protection locked="0"/>
    </xf>
    <xf numFmtId="164" fontId="5" fillId="0" borderId="0" xfId="0" applyNumberFormat="1" applyFont="1" applyAlignment="1">
      <alignment horizontal="right"/>
    </xf>
    <xf numFmtId="49" fontId="5" fillId="0" borderId="0" xfId="0" applyNumberFormat="1" applyFont="1" applyAlignment="1" applyProtection="1">
      <alignment horizontal="right"/>
      <protection locked="0"/>
    </xf>
    <xf numFmtId="165" fontId="5" fillId="0" borderId="0" xfId="0" applyNumberFormat="1" applyFont="1" applyProtection="1">
      <protection locked="0"/>
    </xf>
    <xf numFmtId="0" fontId="5" fillId="0" borderId="0" xfId="0" applyFont="1" applyAlignment="1">
      <alignment horizontal="right"/>
    </xf>
    <xf numFmtId="165" fontId="5" fillId="0" borderId="0" xfId="0" applyNumberFormat="1" applyFont="1" applyAlignment="1">
      <alignment horizontal="right"/>
    </xf>
    <xf numFmtId="49" fontId="6" fillId="2" borderId="0" xfId="0" applyNumberFormat="1" applyFont="1" applyFill="1" applyAlignment="1">
      <alignment vertical="top" wrapText="1"/>
    </xf>
    <xf numFmtId="0" fontId="7" fillId="4" borderId="26" xfId="0" applyFont="1" applyFill="1" applyBorder="1"/>
    <xf numFmtId="0" fontId="7" fillId="4" borderId="15" xfId="0" applyFont="1" applyFill="1" applyBorder="1"/>
    <xf numFmtId="0" fontId="7" fillId="4" borderId="27" xfId="0" applyFont="1" applyFill="1" applyBorder="1"/>
    <xf numFmtId="49" fontId="5" fillId="4" borderId="2" xfId="0" applyNumberFormat="1" applyFont="1" applyFill="1" applyBorder="1"/>
    <xf numFmtId="49" fontId="5" fillId="4" borderId="16" xfId="0" applyNumberFormat="1" applyFont="1" applyFill="1" applyBorder="1"/>
    <xf numFmtId="49" fontId="5" fillId="4" borderId="6" xfId="0" applyNumberFormat="1" applyFont="1" applyFill="1" applyBorder="1"/>
    <xf numFmtId="0" fontId="5" fillId="4" borderId="15" xfId="0" applyFont="1" applyFill="1" applyBorder="1"/>
    <xf numFmtId="49" fontId="5" fillId="4" borderId="15" xfId="0" applyNumberFormat="1" applyFont="1" applyFill="1" applyBorder="1"/>
    <xf numFmtId="49" fontId="5" fillId="4" borderId="28" xfId="0" applyNumberFormat="1" applyFont="1" applyFill="1" applyBorder="1"/>
    <xf numFmtId="0" fontId="5" fillId="4" borderId="28" xfId="0" applyFont="1" applyFill="1" applyBorder="1"/>
    <xf numFmtId="0" fontId="5" fillId="4" borderId="6" xfId="0" applyFont="1" applyFill="1" applyBorder="1"/>
    <xf numFmtId="0" fontId="5" fillId="4" borderId="12" xfId="0" applyFont="1" applyFill="1" applyBorder="1"/>
    <xf numFmtId="0" fontId="5" fillId="4" borderId="26" xfId="0" applyFont="1" applyFill="1" applyBorder="1"/>
    <xf numFmtId="0" fontId="5" fillId="4" borderId="15" xfId="0" applyFont="1" applyFill="1" applyBorder="1" applyAlignment="1">
      <alignment horizontal="left"/>
    </xf>
    <xf numFmtId="0" fontId="5" fillId="4" borderId="29" xfId="0" applyFont="1" applyFill="1" applyBorder="1"/>
    <xf numFmtId="0" fontId="7" fillId="4" borderId="28" xfId="0" applyFont="1" applyFill="1" applyBorder="1"/>
    <xf numFmtId="0" fontId="5" fillId="4" borderId="16" xfId="0" applyFont="1" applyFill="1" applyBorder="1"/>
    <xf numFmtId="0" fontId="5" fillId="4" borderId="30" xfId="0" applyFont="1" applyFill="1" applyBorder="1"/>
    <xf numFmtId="0" fontId="5" fillId="4" borderId="2" xfId="0" applyFont="1" applyFill="1" applyBorder="1"/>
    <xf numFmtId="0" fontId="5" fillId="4" borderId="31" xfId="0" applyFont="1" applyFill="1" applyBorder="1"/>
    <xf numFmtId="0" fontId="5" fillId="4" borderId="1" xfId="0" applyFont="1" applyFill="1" applyBorder="1"/>
    <xf numFmtId="0" fontId="5" fillId="4" borderId="0" xfId="0" applyFont="1" applyFill="1"/>
    <xf numFmtId="0" fontId="7" fillId="4" borderId="32" xfId="0" applyFont="1" applyFill="1" applyBorder="1"/>
    <xf numFmtId="0" fontId="5" fillId="4" borderId="27" xfId="0" applyFont="1" applyFill="1" applyBorder="1"/>
    <xf numFmtId="0" fontId="5" fillId="4" borderId="33" xfId="0" applyFont="1" applyFill="1" applyBorder="1"/>
    <xf numFmtId="165" fontId="5" fillId="4" borderId="26" xfId="0" applyNumberFormat="1" applyFont="1" applyFill="1" applyBorder="1"/>
    <xf numFmtId="0" fontId="7" fillId="4" borderId="33" xfId="0" applyFont="1" applyFill="1" applyBorder="1"/>
    <xf numFmtId="49" fontId="5" fillId="0" borderId="2" xfId="0" applyNumberFormat="1" applyFont="1" applyBorder="1" applyProtection="1">
      <protection locked="0"/>
    </xf>
    <xf numFmtId="164" fontId="5" fillId="0" borderId="2" xfId="0" applyNumberFormat="1" applyFont="1" applyBorder="1" applyAlignment="1" applyProtection="1">
      <alignment horizontal="right"/>
      <protection locked="0"/>
    </xf>
    <xf numFmtId="164" fontId="5" fillId="0" borderId="3" xfId="0" applyNumberFormat="1" applyFont="1" applyBorder="1" applyAlignment="1" applyProtection="1">
      <alignment horizontal="right"/>
      <protection locked="0"/>
    </xf>
    <xf numFmtId="49" fontId="5" fillId="0" borderId="15" xfId="0" applyNumberFormat="1" applyFont="1" applyBorder="1" applyProtection="1">
      <protection locked="0"/>
    </xf>
    <xf numFmtId="164" fontId="5" fillId="0" borderId="0" xfId="0" applyNumberFormat="1" applyFont="1" applyAlignment="1" applyProtection="1">
      <alignment horizontal="right"/>
      <protection locked="0"/>
    </xf>
    <xf numFmtId="164" fontId="5" fillId="0" borderId="7" xfId="0" applyNumberFormat="1" applyFont="1" applyBorder="1" applyAlignment="1" applyProtection="1">
      <alignment horizontal="right"/>
      <protection locked="0"/>
    </xf>
    <xf numFmtId="164" fontId="5" fillId="0" borderId="22" xfId="0" applyNumberFormat="1" applyFont="1" applyBorder="1" applyAlignment="1" applyProtection="1">
      <alignment horizontal="right"/>
      <protection locked="0"/>
    </xf>
    <xf numFmtId="164" fontId="5" fillId="0" borderId="23" xfId="0" applyNumberFormat="1" applyFont="1" applyBorder="1" applyAlignment="1" applyProtection="1">
      <alignment horizontal="right"/>
      <protection locked="0"/>
    </xf>
    <xf numFmtId="164" fontId="5" fillId="0" borderId="24" xfId="0" applyNumberFormat="1" applyFont="1" applyBorder="1" applyAlignment="1" applyProtection="1">
      <alignment horizontal="right"/>
      <protection locked="0"/>
    </xf>
    <xf numFmtId="164" fontId="5" fillId="0" borderId="21" xfId="0" applyNumberFormat="1" applyFont="1" applyBorder="1" applyAlignment="1" applyProtection="1">
      <alignment horizontal="right"/>
      <protection locked="0"/>
    </xf>
    <xf numFmtId="167" fontId="5" fillId="0" borderId="9" xfId="0" applyNumberFormat="1" applyFont="1" applyBorder="1" applyAlignment="1" applyProtection="1">
      <alignment horizontal="right"/>
      <protection locked="0"/>
    </xf>
    <xf numFmtId="167" fontId="5" fillId="0" borderId="10" xfId="0" applyNumberFormat="1" applyFont="1" applyBorder="1" applyAlignment="1" applyProtection="1">
      <alignment horizontal="right"/>
      <protection locked="0"/>
    </xf>
    <xf numFmtId="167" fontId="5" fillId="0" borderId="4" xfId="0" applyNumberFormat="1" applyFont="1" applyBorder="1" applyAlignment="1" applyProtection="1">
      <alignment horizontal="right"/>
      <protection locked="0"/>
    </xf>
    <xf numFmtId="167" fontId="5" fillId="0" borderId="5"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locked="0"/>
    </xf>
    <xf numFmtId="167" fontId="5" fillId="0" borderId="8" xfId="0" applyNumberFormat="1" applyFont="1" applyBorder="1" applyAlignment="1" applyProtection="1">
      <alignment horizontal="right"/>
      <protection locked="0"/>
    </xf>
    <xf numFmtId="167" fontId="5" fillId="0" borderId="7" xfId="0" applyNumberFormat="1" applyFont="1" applyBorder="1" applyAlignment="1" applyProtection="1">
      <alignment horizontal="right"/>
      <protection locked="0"/>
    </xf>
    <xf numFmtId="166" fontId="5" fillId="0" borderId="14" xfId="0" applyNumberFormat="1" applyFont="1" applyBorder="1" applyAlignment="1" applyProtection="1">
      <alignment horizontal="right"/>
      <protection locked="0"/>
    </xf>
    <xf numFmtId="166" fontId="5" fillId="0" borderId="13" xfId="0" applyNumberFormat="1" applyFont="1" applyBorder="1" applyAlignment="1" applyProtection="1">
      <alignment horizontal="right"/>
      <protection locked="0"/>
    </xf>
    <xf numFmtId="164" fontId="5" fillId="0" borderId="2" xfId="0" applyNumberFormat="1" applyFont="1" applyBorder="1" applyProtection="1">
      <protection locked="0"/>
    </xf>
    <xf numFmtId="164" fontId="5" fillId="0" borderId="3" xfId="0" applyNumberFormat="1" applyFont="1" applyBorder="1" applyProtection="1">
      <protection locked="0"/>
    </xf>
    <xf numFmtId="164" fontId="5" fillId="0" borderId="6" xfId="0" applyNumberFormat="1" applyFont="1" applyBorder="1" applyProtection="1">
      <protection locked="0"/>
    </xf>
    <xf numFmtId="164" fontId="5" fillId="0" borderId="7" xfId="0" applyNumberFormat="1" applyFont="1" applyBorder="1" applyProtection="1">
      <protection locked="0"/>
    </xf>
    <xf numFmtId="164" fontId="5" fillId="0" borderId="16" xfId="0" applyNumberFormat="1" applyFont="1" applyBorder="1" applyProtection="1">
      <protection locked="0"/>
    </xf>
    <xf numFmtId="164" fontId="5" fillId="0" borderId="5" xfId="0" applyNumberFormat="1" applyFont="1" applyBorder="1" applyProtection="1">
      <protection locked="0"/>
    </xf>
    <xf numFmtId="164" fontId="5" fillId="0" borderId="9" xfId="0" applyNumberFormat="1" applyFont="1" applyBorder="1" applyProtection="1">
      <protection locked="0"/>
    </xf>
    <xf numFmtId="164" fontId="5" fillId="0" borderId="10" xfId="0" applyNumberFormat="1" applyFont="1" applyBorder="1" applyProtection="1">
      <protection locked="0"/>
    </xf>
    <xf numFmtId="164" fontId="5" fillId="0" borderId="11" xfId="0" applyNumberFormat="1" applyFont="1" applyBorder="1" applyProtection="1">
      <protection locked="0"/>
    </xf>
    <xf numFmtId="164" fontId="5" fillId="0" borderId="8" xfId="0" applyNumberFormat="1" applyFont="1" applyBorder="1" applyProtection="1">
      <protection locked="0"/>
    </xf>
    <xf numFmtId="164" fontId="5" fillId="0" borderId="17" xfId="0" applyNumberFormat="1" applyFont="1" applyBorder="1" applyProtection="1">
      <protection locked="0"/>
    </xf>
    <xf numFmtId="164" fontId="5" fillId="0" borderId="18" xfId="0" applyNumberFormat="1" applyFont="1" applyBorder="1" applyProtection="1">
      <protection locked="0"/>
    </xf>
    <xf numFmtId="165" fontId="5" fillId="0" borderId="7" xfId="0" applyNumberFormat="1" applyFont="1" applyBorder="1" applyProtection="1">
      <protection locked="0"/>
    </xf>
    <xf numFmtId="164" fontId="5" fillId="0" borderId="4" xfId="0" applyNumberFormat="1" applyFont="1" applyBorder="1" applyProtection="1">
      <protection locked="0"/>
    </xf>
    <xf numFmtId="0" fontId="5" fillId="0" borderId="2" xfId="0" applyFont="1" applyBorder="1" applyProtection="1">
      <protection locked="0"/>
    </xf>
    <xf numFmtId="0" fontId="5" fillId="0" borderId="3" xfId="0" applyFont="1" applyBorder="1" applyProtection="1">
      <protection locked="0"/>
    </xf>
    <xf numFmtId="0" fontId="5" fillId="0" borderId="4" xfId="0" applyFont="1" applyBorder="1" applyAlignment="1" applyProtection="1">
      <alignment horizontal="right"/>
      <protection locked="0"/>
    </xf>
    <xf numFmtId="0" fontId="5" fillId="0" borderId="5" xfId="0" applyFont="1" applyBorder="1" applyAlignment="1" applyProtection="1">
      <alignment horizontal="right"/>
      <protection locked="0"/>
    </xf>
    <xf numFmtId="0" fontId="5" fillId="0" borderId="6"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5" fillId="0" borderId="8" xfId="0" applyFont="1" applyBorder="1" applyAlignment="1" applyProtection="1">
      <alignment horizontal="left"/>
      <protection locked="0"/>
    </xf>
    <xf numFmtId="0" fontId="5" fillId="0" borderId="9" xfId="0" applyFont="1" applyBorder="1" applyAlignment="1" applyProtection="1">
      <alignment horizontal="right"/>
      <protection locked="0"/>
    </xf>
    <xf numFmtId="0" fontId="5" fillId="0" borderId="10" xfId="0" applyFont="1" applyBorder="1" applyAlignment="1" applyProtection="1">
      <alignment horizontal="right"/>
      <protection locked="0"/>
    </xf>
    <xf numFmtId="167" fontId="5" fillId="0" borderId="8" xfId="0" applyNumberFormat="1" applyFont="1" applyBorder="1" applyProtection="1">
      <protection locked="0"/>
    </xf>
    <xf numFmtId="167" fontId="5" fillId="0" borderId="7" xfId="0" applyNumberFormat="1" applyFont="1" applyBorder="1" applyProtection="1">
      <protection locked="0"/>
    </xf>
    <xf numFmtId="167" fontId="5" fillId="0" borderId="9" xfId="0" applyNumberFormat="1" applyFont="1" applyBorder="1" applyProtection="1">
      <protection locked="0"/>
    </xf>
    <xf numFmtId="167" fontId="5" fillId="0" borderId="10" xfId="0" applyNumberFormat="1" applyFont="1" applyBorder="1" applyProtection="1">
      <protection locked="0"/>
    </xf>
    <xf numFmtId="167" fontId="5" fillId="0" borderId="4" xfId="0" applyNumberFormat="1" applyFont="1" applyBorder="1" applyProtection="1">
      <protection locked="0"/>
    </xf>
    <xf numFmtId="167" fontId="5" fillId="0" borderId="5" xfId="0" applyNumberFormat="1" applyFont="1" applyBorder="1" applyProtection="1">
      <protection locked="0"/>
    </xf>
    <xf numFmtId="166" fontId="5" fillId="0" borderId="14" xfId="0" applyNumberFormat="1" applyFont="1" applyBorder="1" applyProtection="1">
      <protection locked="0"/>
    </xf>
    <xf numFmtId="166" fontId="5" fillId="0" borderId="13" xfId="0" applyNumberFormat="1" applyFont="1" applyBorder="1" applyProtection="1">
      <protection locked="0"/>
    </xf>
    <xf numFmtId="164" fontId="5" fillId="0" borderId="11" xfId="0" quotePrefix="1" applyNumberFormat="1" applyFont="1" applyBorder="1" applyAlignment="1" applyProtection="1">
      <alignment horizontal="right"/>
      <protection locked="0"/>
    </xf>
    <xf numFmtId="0" fontId="5" fillId="3" borderId="6" xfId="0" applyFont="1" applyFill="1" applyBorder="1" applyAlignment="1">
      <alignment horizontal="right"/>
    </xf>
    <xf numFmtId="0" fontId="5" fillId="3" borderId="7" xfId="0" applyFont="1" applyFill="1" applyBorder="1" applyAlignment="1">
      <alignment horizontal="right"/>
    </xf>
    <xf numFmtId="167" fontId="5" fillId="3" borderId="12" xfId="0" applyNumberFormat="1" applyFont="1" applyFill="1" applyBorder="1" applyAlignment="1">
      <alignment horizontal="right"/>
    </xf>
    <xf numFmtId="167" fontId="5" fillId="3" borderId="13" xfId="0" applyNumberFormat="1" applyFont="1" applyFill="1" applyBorder="1" applyAlignment="1">
      <alignment horizontal="right"/>
    </xf>
    <xf numFmtId="164" fontId="5" fillId="3" borderId="8" xfId="0" applyNumberFormat="1" applyFont="1" applyFill="1" applyBorder="1"/>
    <xf numFmtId="164" fontId="5" fillId="3" borderId="7" xfId="0" applyNumberFormat="1" applyFont="1" applyFill="1" applyBorder="1"/>
    <xf numFmtId="164" fontId="5" fillId="3" borderId="8" xfId="0" applyNumberFormat="1" applyFont="1" applyFill="1" applyBorder="1" applyAlignment="1">
      <alignment horizontal="right"/>
    </xf>
    <xf numFmtId="164" fontId="5" fillId="3" borderId="7" xfId="0" applyNumberFormat="1" applyFont="1" applyFill="1" applyBorder="1" applyAlignment="1">
      <alignment horizontal="right"/>
    </xf>
    <xf numFmtId="164" fontId="5" fillId="3" borderId="6" xfId="0" applyNumberFormat="1" applyFont="1" applyFill="1" applyBorder="1"/>
    <xf numFmtId="164" fontId="7" fillId="3" borderId="9" xfId="0" applyNumberFormat="1" applyFont="1" applyFill="1" applyBorder="1"/>
    <xf numFmtId="164" fontId="7" fillId="3" borderId="10" xfId="0" applyNumberFormat="1" applyFont="1" applyFill="1" applyBorder="1"/>
    <xf numFmtId="164" fontId="5" fillId="3" borderId="11" xfId="0" applyNumberFormat="1" applyFont="1" applyFill="1" applyBorder="1" applyAlignment="1">
      <alignment horizontal="right"/>
    </xf>
    <xf numFmtId="164" fontId="5" fillId="3" borderId="3" xfId="0" applyNumberFormat="1" applyFont="1" applyFill="1" applyBorder="1" applyAlignment="1">
      <alignment horizontal="right"/>
    </xf>
    <xf numFmtId="164" fontId="5" fillId="3" borderId="6" xfId="0" applyNumberFormat="1" applyFont="1" applyFill="1" applyBorder="1" applyAlignment="1">
      <alignment horizontal="right"/>
    </xf>
    <xf numFmtId="167" fontId="5" fillId="3" borderId="8" xfId="0" applyNumberFormat="1" applyFont="1" applyFill="1" applyBorder="1" applyAlignment="1">
      <alignment horizontal="right"/>
    </xf>
    <xf numFmtId="167" fontId="5" fillId="3" borderId="7" xfId="0" applyNumberFormat="1" applyFont="1" applyFill="1" applyBorder="1" applyAlignment="1">
      <alignment horizontal="right"/>
    </xf>
    <xf numFmtId="164" fontId="7" fillId="3" borderId="8" xfId="0" applyNumberFormat="1" applyFont="1" applyFill="1" applyBorder="1" applyAlignment="1">
      <alignment horizontal="right"/>
    </xf>
    <xf numFmtId="164" fontId="7" fillId="3" borderId="7" xfId="0" applyNumberFormat="1" applyFont="1" applyFill="1" applyBorder="1" applyAlignment="1">
      <alignment horizontal="right"/>
    </xf>
    <xf numFmtId="164" fontId="5" fillId="3" borderId="4" xfId="0" applyNumberFormat="1" applyFont="1" applyFill="1" applyBorder="1" applyAlignment="1">
      <alignment horizontal="right"/>
    </xf>
    <xf numFmtId="164" fontId="5" fillId="3" borderId="5" xfId="0" applyNumberFormat="1" applyFont="1" applyFill="1" applyBorder="1" applyAlignment="1">
      <alignment horizontal="right"/>
    </xf>
    <xf numFmtId="164" fontId="7" fillId="3" borderId="9" xfId="0" applyNumberFormat="1" applyFont="1" applyFill="1" applyBorder="1" applyAlignment="1">
      <alignment horizontal="right"/>
    </xf>
    <xf numFmtId="164" fontId="7" fillId="3" borderId="10" xfId="0" applyNumberFormat="1" applyFont="1" applyFill="1" applyBorder="1" applyAlignment="1">
      <alignment horizontal="right"/>
    </xf>
    <xf numFmtId="164" fontId="5" fillId="3" borderId="14" xfId="0" applyNumberFormat="1" applyFont="1" applyFill="1" applyBorder="1" applyAlignment="1">
      <alignment horizontal="right"/>
    </xf>
    <xf numFmtId="164" fontId="5" fillId="3" borderId="21" xfId="0" applyNumberFormat="1" applyFont="1" applyFill="1" applyBorder="1" applyAlignment="1">
      <alignment horizontal="right"/>
    </xf>
    <xf numFmtId="164" fontId="7" fillId="3" borderId="0" xfId="0" applyNumberFormat="1" applyFont="1" applyFill="1" applyAlignment="1">
      <alignment horizontal="right"/>
    </xf>
    <xf numFmtId="164" fontId="7" fillId="3" borderId="19" xfId="0" applyNumberFormat="1" applyFont="1" applyFill="1" applyBorder="1"/>
    <xf numFmtId="164" fontId="7" fillId="3" borderId="20" xfId="0" applyNumberFormat="1" applyFont="1" applyFill="1" applyBorder="1"/>
    <xf numFmtId="164" fontId="5" fillId="3" borderId="1" xfId="0" applyNumberFormat="1" applyFont="1" applyFill="1" applyBorder="1"/>
    <xf numFmtId="164" fontId="5" fillId="3" borderId="0" xfId="0" applyNumberFormat="1" applyFont="1" applyFill="1"/>
    <xf numFmtId="164" fontId="7" fillId="3" borderId="1" xfId="0" applyNumberFormat="1" applyFont="1" applyFill="1" applyBorder="1" applyAlignment="1">
      <alignment horizontal="right"/>
    </xf>
    <xf numFmtId="164" fontId="5" fillId="3" borderId="14" xfId="0" applyNumberFormat="1" applyFont="1" applyFill="1" applyBorder="1"/>
    <xf numFmtId="164" fontId="5" fillId="3" borderId="13" xfId="0" applyNumberFormat="1" applyFont="1" applyFill="1" applyBorder="1"/>
    <xf numFmtId="164" fontId="7" fillId="3" borderId="1" xfId="0" applyNumberFormat="1" applyFont="1" applyFill="1" applyBorder="1" applyProtection="1">
      <protection locked="0"/>
    </xf>
    <xf numFmtId="0" fontId="7" fillId="4" borderId="0" xfId="0" applyFont="1" applyFill="1"/>
    <xf numFmtId="0" fontId="7" fillId="4" borderId="1" xfId="0" applyFont="1" applyFill="1" applyBorder="1"/>
    <xf numFmtId="164" fontId="7" fillId="3" borderId="0" xfId="0" applyNumberFormat="1" applyFont="1" applyFill="1"/>
    <xf numFmtId="49" fontId="7" fillId="0" borderId="2" xfId="0" applyNumberFormat="1" applyFont="1" applyBorder="1" applyAlignment="1" applyProtection="1">
      <alignment horizontal="left"/>
      <protection locked="0"/>
    </xf>
    <xf numFmtId="49" fontId="7" fillId="0" borderId="1" xfId="0" applyNumberFormat="1" applyFont="1" applyBorder="1" applyAlignment="1" applyProtection="1">
      <alignment horizontal="left"/>
      <protection locked="0"/>
    </xf>
    <xf numFmtId="49" fontId="7" fillId="0" borderId="34" xfId="0" applyNumberFormat="1" applyFont="1" applyBorder="1" applyAlignment="1" applyProtection="1">
      <alignment horizontal="left"/>
      <protection locked="0"/>
    </xf>
    <xf numFmtId="49" fontId="7" fillId="0" borderId="6" xfId="0" applyNumberFormat="1" applyFont="1" applyBorder="1" applyAlignment="1" applyProtection="1">
      <alignment horizontal="left"/>
      <protection locked="0"/>
    </xf>
    <xf numFmtId="49" fontId="7" fillId="0" borderId="0" xfId="0" applyNumberFormat="1" applyFont="1" applyAlignment="1" applyProtection="1">
      <alignment horizontal="left"/>
      <protection locked="0"/>
    </xf>
    <xf numFmtId="49" fontId="7" fillId="0" borderId="23" xfId="0" applyNumberFormat="1" applyFont="1" applyBorder="1" applyAlignment="1" applyProtection="1">
      <alignment horizontal="left"/>
      <protection locked="0"/>
    </xf>
    <xf numFmtId="0" fontId="7" fillId="2" borderId="0" xfId="0" applyFont="1" applyFill="1" applyAlignment="1">
      <alignment horizontal="center"/>
    </xf>
    <xf numFmtId="49" fontId="8" fillId="2" borderId="0" xfId="0" applyNumberFormat="1" applyFont="1" applyFill="1" applyAlignment="1">
      <alignment horizontal="left"/>
    </xf>
    <xf numFmtId="49" fontId="3" fillId="2" borderId="0" xfId="0" applyNumberFormat="1" applyFont="1" applyFill="1" applyAlignment="1">
      <alignment horizontal="left"/>
    </xf>
    <xf numFmtId="49" fontId="4" fillId="2" borderId="0" xfId="0" applyNumberFormat="1" applyFont="1" applyFill="1" applyAlignment="1">
      <alignment horizontal="left"/>
    </xf>
    <xf numFmtId="49" fontId="6" fillId="2" borderId="0" xfId="0" applyNumberFormat="1" applyFont="1" applyFill="1" applyAlignment="1">
      <alignment horizontal="left"/>
    </xf>
    <xf numFmtId="0" fontId="5" fillId="2" borderId="0" xfId="0" applyFont="1" applyFill="1" applyAlignment="1">
      <alignment horizontal="center"/>
    </xf>
    <xf numFmtId="49" fontId="6" fillId="2" borderId="0" xfId="0" applyNumberFormat="1" applyFont="1" applyFill="1" applyAlignment="1">
      <alignment horizontal="left" vertical="top" wrapText="1"/>
    </xf>
    <xf numFmtId="0" fontId="2" fillId="2" borderId="0" xfId="0" applyFont="1" applyFill="1" applyAlignment="1">
      <alignment horizontal="left" wrapText="1"/>
    </xf>
    <xf numFmtId="49" fontId="6" fillId="2" borderId="0" xfId="0" applyNumberFormat="1" applyFont="1" applyFill="1" applyAlignment="1">
      <alignment horizontal="left" vertical="top"/>
    </xf>
    <xf numFmtId="49" fontId="7" fillId="0" borderId="12" xfId="0" applyNumberFormat="1" applyFont="1" applyBorder="1" applyAlignment="1" applyProtection="1">
      <alignment horizontal="left"/>
      <protection locked="0"/>
    </xf>
    <xf numFmtId="49" fontId="7" fillId="0" borderId="25" xfId="0" applyNumberFormat="1" applyFont="1" applyBorder="1" applyAlignment="1" applyProtection="1">
      <alignment horizontal="left"/>
      <protection locked="0"/>
    </xf>
    <xf numFmtId="49" fontId="7" fillId="0" borderId="21" xfId="0" applyNumberFormat="1" applyFont="1" applyBorder="1" applyAlignment="1" applyProtection="1">
      <alignment horizontal="left"/>
      <protection locked="0"/>
    </xf>
    <xf numFmtId="49" fontId="5" fillId="2" borderId="0" xfId="0" applyNumberFormat="1" applyFont="1" applyFill="1" applyAlignment="1">
      <alignment horizontal="center"/>
    </xf>
  </cellXfs>
  <cellStyles count="1">
    <cellStyle name="Standaard" xfId="0" builtinId="0"/>
  </cellStyles>
  <dxfs count="1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0"/>
  <sheetViews>
    <sheetView tabSelected="1" zoomScale="75" zoomScaleNormal="75" workbookViewId="0">
      <selection sqref="A1:G1"/>
    </sheetView>
  </sheetViews>
  <sheetFormatPr baseColWidth="10" defaultColWidth="9.1640625" defaultRowHeight="14" x14ac:dyDescent="0.2"/>
  <cols>
    <col min="1" max="1" width="45.6640625" style="1" customWidth="1"/>
    <col min="2" max="2" width="12.6640625" style="39" customWidth="1"/>
    <col min="3" max="3" width="12.6640625" style="40" customWidth="1"/>
    <col min="4" max="4" width="2.6640625" style="39" customWidth="1"/>
    <col min="5" max="5" width="45.6640625" style="1" customWidth="1"/>
    <col min="6" max="7" width="12.6640625" style="1" customWidth="1"/>
    <col min="8" max="8" width="20.83203125" style="1" customWidth="1"/>
    <col min="9" max="16384" width="9.1640625" style="1"/>
  </cols>
  <sheetData>
    <row r="1" spans="1:8" ht="48" customHeight="1" x14ac:dyDescent="0.35">
      <c r="A1" s="166" t="s">
        <v>3</v>
      </c>
      <c r="B1" s="167"/>
      <c r="C1" s="167"/>
      <c r="D1" s="167"/>
      <c r="E1" s="167"/>
      <c r="F1" s="167"/>
      <c r="G1" s="167"/>
      <c r="H1" s="2"/>
    </row>
    <row r="2" spans="1:8" ht="12" customHeight="1" x14ac:dyDescent="0.2">
      <c r="A2" s="167"/>
      <c r="B2" s="167"/>
      <c r="C2" s="167"/>
      <c r="D2" s="167"/>
      <c r="E2" s="167"/>
      <c r="F2" s="167"/>
      <c r="G2" s="167"/>
      <c r="H2" s="2"/>
    </row>
    <row r="3" spans="1:8" ht="55" customHeight="1" x14ac:dyDescent="0.2">
      <c r="A3" s="170" t="s">
        <v>107</v>
      </c>
      <c r="B3" s="170"/>
      <c r="C3" s="170"/>
      <c r="D3" s="170"/>
      <c r="E3" s="170"/>
      <c r="F3" s="170"/>
      <c r="G3" s="170"/>
      <c r="H3" s="2"/>
    </row>
    <row r="4" spans="1:8" ht="1" customHeight="1" x14ac:dyDescent="0.2">
      <c r="A4" s="170"/>
      <c r="B4" s="170"/>
      <c r="C4" s="170"/>
      <c r="D4" s="170"/>
      <c r="E4" s="170"/>
      <c r="F4" s="170"/>
      <c r="G4" s="170"/>
      <c r="H4" s="2"/>
    </row>
    <row r="5" spans="1:8" ht="4" customHeight="1" x14ac:dyDescent="0.2">
      <c r="A5" s="172"/>
      <c r="B5" s="172"/>
      <c r="C5" s="172"/>
      <c r="D5" s="172"/>
      <c r="E5" s="172"/>
      <c r="F5" s="172"/>
      <c r="G5" s="172"/>
      <c r="H5" s="2"/>
    </row>
    <row r="6" spans="1:8" ht="34" customHeight="1" x14ac:dyDescent="0.2">
      <c r="A6" s="171" t="s">
        <v>4</v>
      </c>
      <c r="B6" s="171"/>
      <c r="C6" s="171"/>
      <c r="D6" s="171"/>
      <c r="E6" s="171"/>
      <c r="F6" s="171"/>
      <c r="G6" s="171"/>
      <c r="H6" s="2"/>
    </row>
    <row r="7" spans="1:8" ht="15" customHeight="1" x14ac:dyDescent="0.2">
      <c r="A7" s="41"/>
      <c r="B7" s="41"/>
      <c r="C7" s="41"/>
      <c r="D7" s="41"/>
      <c r="E7" s="41"/>
      <c r="F7" s="41"/>
      <c r="G7" s="41"/>
      <c r="H7" s="2"/>
    </row>
    <row r="8" spans="1:8" ht="5" customHeight="1" thickBot="1" x14ac:dyDescent="0.25">
      <c r="A8" s="168"/>
      <c r="B8" s="168"/>
      <c r="C8" s="168"/>
      <c r="D8" s="168"/>
      <c r="E8" s="168"/>
      <c r="F8" s="168"/>
      <c r="G8" s="168"/>
      <c r="H8" s="2"/>
    </row>
    <row r="9" spans="1:8" ht="15" customHeight="1" thickTop="1" x14ac:dyDescent="0.2">
      <c r="A9" s="42" t="s">
        <v>5</v>
      </c>
      <c r="B9" s="158"/>
      <c r="C9" s="159"/>
      <c r="D9" s="159"/>
      <c r="E9" s="160"/>
      <c r="F9" s="164"/>
      <c r="G9" s="164"/>
      <c r="H9" s="2"/>
    </row>
    <row r="10" spans="1:8" ht="15" customHeight="1" x14ac:dyDescent="0.2">
      <c r="A10" s="43" t="s">
        <v>1</v>
      </c>
      <c r="B10" s="161"/>
      <c r="C10" s="162"/>
      <c r="D10" s="162"/>
      <c r="E10" s="163"/>
      <c r="F10" s="164"/>
      <c r="G10" s="164"/>
      <c r="H10" s="2"/>
    </row>
    <row r="11" spans="1:8" ht="15" customHeight="1" x14ac:dyDescent="0.2">
      <c r="A11" s="43" t="s">
        <v>6</v>
      </c>
      <c r="B11" s="161"/>
      <c r="C11" s="162"/>
      <c r="D11" s="162"/>
      <c r="E11" s="163"/>
      <c r="F11" s="169"/>
      <c r="G11" s="169"/>
      <c r="H11" s="2"/>
    </row>
    <row r="12" spans="1:8" ht="15" customHeight="1" x14ac:dyDescent="0.2">
      <c r="A12" s="43" t="s">
        <v>7</v>
      </c>
      <c r="B12" s="161"/>
      <c r="C12" s="162"/>
      <c r="D12" s="162"/>
      <c r="E12" s="163"/>
      <c r="F12" s="169"/>
      <c r="G12" s="169"/>
      <c r="H12" s="2"/>
    </row>
    <row r="13" spans="1:8" ht="15" customHeight="1" thickBot="1" x14ac:dyDescent="0.25">
      <c r="A13" s="44" t="s">
        <v>8</v>
      </c>
      <c r="B13" s="173"/>
      <c r="C13" s="174"/>
      <c r="D13" s="174"/>
      <c r="E13" s="175"/>
      <c r="F13" s="176"/>
      <c r="G13" s="176"/>
      <c r="H13" s="2"/>
    </row>
    <row r="14" spans="1:8" ht="15" customHeight="1" thickTop="1" x14ac:dyDescent="0.2">
      <c r="A14" s="2"/>
      <c r="B14" s="3"/>
      <c r="C14" s="3"/>
      <c r="D14" s="3"/>
      <c r="E14" s="2"/>
      <c r="F14" s="2"/>
      <c r="G14" s="2"/>
      <c r="H14" s="2"/>
    </row>
    <row r="15" spans="1:8" ht="15" customHeight="1" x14ac:dyDescent="0.2">
      <c r="A15" s="4" t="s">
        <v>9</v>
      </c>
      <c r="B15" s="5" t="s">
        <v>10</v>
      </c>
      <c r="C15" s="6" t="s">
        <v>11</v>
      </c>
      <c r="D15" s="3"/>
      <c r="E15" s="7" t="s">
        <v>12</v>
      </c>
      <c r="F15" s="5" t="s">
        <v>10</v>
      </c>
      <c r="G15" s="6" t="s">
        <v>11</v>
      </c>
      <c r="H15" s="2"/>
    </row>
    <row r="16" spans="1:8" ht="15" customHeight="1" thickBot="1" x14ac:dyDescent="0.25">
      <c r="A16" s="8"/>
      <c r="B16" s="8"/>
      <c r="C16" s="8"/>
      <c r="D16" s="6"/>
      <c r="E16" s="2"/>
      <c r="F16" s="2"/>
      <c r="G16" s="2"/>
      <c r="H16" s="2"/>
    </row>
    <row r="17" spans="1:8" ht="15" customHeight="1" thickTop="1" x14ac:dyDescent="0.2">
      <c r="A17" s="45" t="s">
        <v>13</v>
      </c>
      <c r="B17" s="102"/>
      <c r="C17" s="103"/>
      <c r="D17" s="9"/>
      <c r="E17" s="54" t="s">
        <v>23</v>
      </c>
      <c r="F17" s="96"/>
      <c r="G17" s="89"/>
      <c r="H17" s="2"/>
    </row>
    <row r="18" spans="1:8" ht="15" customHeight="1" x14ac:dyDescent="0.2">
      <c r="A18" s="46" t="s">
        <v>14</v>
      </c>
      <c r="B18" s="104"/>
      <c r="C18" s="105"/>
      <c r="D18" s="9"/>
      <c r="E18" s="48" t="s">
        <v>24</v>
      </c>
      <c r="F18" s="126">
        <f>IF(F17=0,0,ROUND(F17/109,4)*100)</f>
        <v>0</v>
      </c>
      <c r="G18" s="127">
        <f>IF(G17=0,0,ROUND(G17/109,4)*100)</f>
        <v>0</v>
      </c>
      <c r="H18" s="2"/>
    </row>
    <row r="19" spans="1:8" ht="15" customHeight="1" x14ac:dyDescent="0.2">
      <c r="A19" s="47" t="s">
        <v>15</v>
      </c>
      <c r="B19" s="106" t="s">
        <v>2</v>
      </c>
      <c r="C19" s="107" t="s">
        <v>2</v>
      </c>
      <c r="D19" s="10"/>
      <c r="E19" s="48" t="s">
        <v>25</v>
      </c>
      <c r="F19" s="113"/>
      <c r="G19" s="114"/>
      <c r="H19" s="2"/>
    </row>
    <row r="20" spans="1:8" ht="15" customHeight="1" x14ac:dyDescent="0.2">
      <c r="A20" s="47" t="s">
        <v>16</v>
      </c>
      <c r="B20" s="106" t="s">
        <v>0</v>
      </c>
      <c r="C20" s="107" t="s">
        <v>0</v>
      </c>
      <c r="D20" s="11"/>
      <c r="E20" s="48" t="s">
        <v>26</v>
      </c>
      <c r="F20" s="126">
        <f>IF(F19=0,0,ROUND(F18*F19,2))</f>
        <v>0</v>
      </c>
      <c r="G20" s="127">
        <f>IF(G19=0,0,ROUND(G18*G19,2))</f>
        <v>0</v>
      </c>
      <c r="H20" s="2"/>
    </row>
    <row r="21" spans="1:8" ht="15" customHeight="1" x14ac:dyDescent="0.2">
      <c r="A21" s="46" t="s">
        <v>17</v>
      </c>
      <c r="B21" s="108"/>
      <c r="C21" s="109"/>
      <c r="D21" s="11"/>
      <c r="E21" s="51" t="s">
        <v>27</v>
      </c>
      <c r="F21" s="115"/>
      <c r="G21" s="116"/>
      <c r="H21" s="2"/>
    </row>
    <row r="22" spans="1:8" ht="15" customHeight="1" x14ac:dyDescent="0.2">
      <c r="A22" s="48" t="s">
        <v>18</v>
      </c>
      <c r="B22" s="110"/>
      <c r="C22" s="107"/>
      <c r="D22" s="10"/>
      <c r="E22" s="56" t="s">
        <v>28</v>
      </c>
      <c r="F22" s="117"/>
      <c r="G22" s="118"/>
      <c r="H22" s="2"/>
    </row>
    <row r="23" spans="1:8" ht="15" customHeight="1" x14ac:dyDescent="0.2">
      <c r="A23" s="49" t="s">
        <v>98</v>
      </c>
      <c r="B23" s="110"/>
      <c r="C23" s="107"/>
      <c r="D23" s="11"/>
      <c r="E23" s="48" t="s">
        <v>29</v>
      </c>
      <c r="F23" s="126">
        <f>IF(F20=0,F18,ROUND(F18-F20,2))</f>
        <v>0</v>
      </c>
      <c r="G23" s="127">
        <f>IF(G20=0,G18,ROUND(G18-G20,2))</f>
        <v>0</v>
      </c>
      <c r="H23" s="2"/>
    </row>
    <row r="24" spans="1:8" ht="15" customHeight="1" thickBot="1" x14ac:dyDescent="0.25">
      <c r="A24" s="49" t="s">
        <v>19</v>
      </c>
      <c r="B24" s="110"/>
      <c r="C24" s="107"/>
      <c r="D24" s="10"/>
      <c r="E24" s="65" t="s">
        <v>30</v>
      </c>
      <c r="F24" s="119"/>
      <c r="G24" s="120"/>
      <c r="H24" s="2"/>
    </row>
    <row r="25" spans="1:8" ht="15" customHeight="1" thickTop="1" x14ac:dyDescent="0.2">
      <c r="A25" s="50" t="s">
        <v>105</v>
      </c>
      <c r="B25" s="111"/>
      <c r="C25" s="112"/>
      <c r="D25" s="10"/>
      <c r="E25" s="156" t="s">
        <v>31</v>
      </c>
      <c r="F25" s="157">
        <f>IF(F24=0,0,F23*F24)</f>
        <v>0</v>
      </c>
      <c r="G25" s="157">
        <f>IF(G24=0,0,G23*G24)</f>
        <v>0</v>
      </c>
      <c r="H25" s="2"/>
    </row>
    <row r="26" spans="1:8" ht="15" customHeight="1" thickBot="1" x14ac:dyDescent="0.25">
      <c r="A26" s="46" t="s">
        <v>108</v>
      </c>
      <c r="B26" s="104"/>
      <c r="C26" s="105"/>
      <c r="D26" s="10"/>
      <c r="E26" s="2"/>
      <c r="F26" s="2"/>
      <c r="G26" s="2"/>
      <c r="H26" s="2"/>
    </row>
    <row r="27" spans="1:8" ht="15" customHeight="1" thickTop="1" x14ac:dyDescent="0.2">
      <c r="A27" s="51" t="s">
        <v>20</v>
      </c>
      <c r="B27" s="111"/>
      <c r="C27" s="112"/>
      <c r="D27" s="10"/>
      <c r="E27" s="54" t="s">
        <v>34</v>
      </c>
      <c r="F27" s="96"/>
      <c r="G27" s="89"/>
      <c r="H27" s="2"/>
    </row>
    <row r="28" spans="1:8" ht="15" customHeight="1" x14ac:dyDescent="0.2">
      <c r="A28" s="52" t="s">
        <v>21</v>
      </c>
      <c r="B28" s="122">
        <f>IF(B27=0,0,F24+F34+F44+F54)</f>
        <v>0</v>
      </c>
      <c r="C28" s="123">
        <f>IF(C27=0,0,G24+G34+G44+G54)</f>
        <v>0</v>
      </c>
      <c r="D28" s="10"/>
      <c r="E28" s="48" t="s">
        <v>35</v>
      </c>
      <c r="F28" s="126">
        <f>IF(F27=0,0,ROUND(F27/109,4)*100)</f>
        <v>0</v>
      </c>
      <c r="G28" s="127">
        <f>IF(G27=0,0,ROUND(G27/109,4)*100)</f>
        <v>0</v>
      </c>
      <c r="H28" s="2"/>
    </row>
    <row r="29" spans="1:8" ht="15" customHeight="1" thickBot="1" x14ac:dyDescent="0.25">
      <c r="A29" s="53" t="s">
        <v>22</v>
      </c>
      <c r="B29" s="124">
        <f>IF(B27=0,0,ROUND(B28/B27,3))</f>
        <v>0</v>
      </c>
      <c r="C29" s="125">
        <f>IF(C27=0,0,C28/C27)</f>
        <v>0</v>
      </c>
      <c r="D29" s="10"/>
      <c r="E29" s="48" t="s">
        <v>36</v>
      </c>
      <c r="F29" s="113"/>
      <c r="G29" s="114"/>
      <c r="H29" s="2"/>
    </row>
    <row r="30" spans="1:8" ht="15" customHeight="1" thickTop="1" x14ac:dyDescent="0.2">
      <c r="A30" s="2"/>
      <c r="B30" s="2"/>
      <c r="C30" s="2"/>
      <c r="D30" s="10"/>
      <c r="E30" s="48" t="s">
        <v>26</v>
      </c>
      <c r="F30" s="126">
        <f>IF(F29=0,0,ROUND(F28*F29,2))</f>
        <v>0</v>
      </c>
      <c r="G30" s="127">
        <f>IF(G29=0,0,ROUND(G28*G29,2))</f>
        <v>0</v>
      </c>
      <c r="H30" s="2"/>
    </row>
    <row r="31" spans="1:8" ht="15" customHeight="1" x14ac:dyDescent="0.2">
      <c r="A31" s="2"/>
      <c r="B31" s="3"/>
      <c r="C31" s="13"/>
      <c r="D31" s="9"/>
      <c r="E31" s="66" t="s">
        <v>27</v>
      </c>
      <c r="F31" s="115"/>
      <c r="G31" s="116"/>
      <c r="H31" s="2"/>
    </row>
    <row r="32" spans="1:8" ht="15" customHeight="1" x14ac:dyDescent="0.2">
      <c r="A32" s="2"/>
      <c r="B32" s="2"/>
      <c r="C32" s="2"/>
      <c r="D32" s="9"/>
      <c r="E32" s="56" t="s">
        <v>28</v>
      </c>
      <c r="F32" s="117"/>
      <c r="G32" s="118"/>
      <c r="H32" s="2"/>
    </row>
    <row r="33" spans="1:8" ht="15" customHeight="1" x14ac:dyDescent="0.2">
      <c r="A33" s="7" t="s">
        <v>32</v>
      </c>
      <c r="B33" s="5" t="s">
        <v>10</v>
      </c>
      <c r="C33" s="6" t="s">
        <v>11</v>
      </c>
      <c r="D33" s="3"/>
      <c r="E33" s="48" t="s">
        <v>29</v>
      </c>
      <c r="F33" s="126">
        <f>IF(F30=0,F28,ROUND(F28-F30,2))</f>
        <v>0</v>
      </c>
      <c r="G33" s="127">
        <f>IF(G30=0,G28,ROUND(G28-G30,2))</f>
        <v>0</v>
      </c>
      <c r="H33" s="2"/>
    </row>
    <row r="34" spans="1:8" ht="15" customHeight="1" thickBot="1" x14ac:dyDescent="0.25">
      <c r="A34" s="2"/>
      <c r="B34" s="2"/>
      <c r="C34" s="2"/>
      <c r="D34" s="3"/>
      <c r="E34" s="65" t="s">
        <v>30</v>
      </c>
      <c r="F34" s="119"/>
      <c r="G34" s="120"/>
      <c r="H34" s="2"/>
    </row>
    <row r="35" spans="1:8" ht="15" customHeight="1" thickTop="1" thickBot="1" x14ac:dyDescent="0.25">
      <c r="A35" s="14" t="s">
        <v>33</v>
      </c>
      <c r="B35" s="2"/>
      <c r="C35" s="2"/>
      <c r="D35" s="15"/>
      <c r="E35" s="156" t="s">
        <v>37</v>
      </c>
      <c r="F35" s="157">
        <f>IF(F34=0,0,F33*F34)</f>
        <v>0</v>
      </c>
      <c r="G35" s="157">
        <f>IF(G34=0,0,G33*G34)</f>
        <v>0</v>
      </c>
      <c r="H35" s="2"/>
    </row>
    <row r="36" spans="1:8" ht="15" customHeight="1" thickTop="1" thickBot="1" x14ac:dyDescent="0.25">
      <c r="A36" s="54" t="s">
        <v>38</v>
      </c>
      <c r="B36" s="96"/>
      <c r="C36" s="89"/>
      <c r="D36" s="6"/>
      <c r="E36" s="2"/>
      <c r="F36" s="2"/>
      <c r="G36" s="2"/>
      <c r="H36" s="2"/>
    </row>
    <row r="37" spans="1:8" ht="15" customHeight="1" thickTop="1" x14ac:dyDescent="0.2">
      <c r="A37" s="48" t="s">
        <v>99</v>
      </c>
      <c r="B37" s="130">
        <f>ROUND(F18*F21,2)*F24+ROUND(F28*F31,2)*F34+ROUND(F38*F41,2)*F44+ROUND(F48*F51,2)*F54</f>
        <v>0</v>
      </c>
      <c r="C37" s="127">
        <f>ROUND(G18*G21,2)*G24+ROUND(G28*G31,2)*G34+ROUND(G38*G41,2)*G44+ROUND(G48*G51,2)*G54</f>
        <v>0</v>
      </c>
      <c r="D37" s="6"/>
      <c r="E37" s="54" t="s">
        <v>52</v>
      </c>
      <c r="F37" s="121"/>
      <c r="G37" s="71"/>
      <c r="H37" s="2"/>
    </row>
    <row r="38" spans="1:8" ht="15" customHeight="1" x14ac:dyDescent="0.2">
      <c r="A38" s="48" t="s">
        <v>39</v>
      </c>
      <c r="B38" s="126">
        <f>IF(F58=0,0,(F62*F63))</f>
        <v>0</v>
      </c>
      <c r="C38" s="127">
        <f>IF(G58=0,0,(G62*G63))</f>
        <v>0</v>
      </c>
      <c r="D38" s="6"/>
      <c r="E38" s="48" t="s">
        <v>53</v>
      </c>
      <c r="F38" s="128">
        <f>IF(F37=0,0,ROUND(F37/109,4)*100)</f>
        <v>0</v>
      </c>
      <c r="G38" s="129">
        <f>IF(G37=0,0,ROUND(G37/109,4)*100)</f>
        <v>0</v>
      </c>
      <c r="H38" s="2"/>
    </row>
    <row r="39" spans="1:8" ht="15" customHeight="1" x14ac:dyDescent="0.2">
      <c r="A39" s="55" t="s">
        <v>40</v>
      </c>
      <c r="B39" s="97"/>
      <c r="C39" s="91"/>
      <c r="D39" s="3"/>
      <c r="E39" s="48" t="s">
        <v>54</v>
      </c>
      <c r="F39" s="84"/>
      <c r="G39" s="85"/>
      <c r="H39" s="2"/>
    </row>
    <row r="40" spans="1:8" ht="15" customHeight="1" x14ac:dyDescent="0.2">
      <c r="A40" s="55" t="s">
        <v>41</v>
      </c>
      <c r="B40" s="97"/>
      <c r="C40" s="91"/>
      <c r="D40" s="16"/>
      <c r="E40" s="48" t="s">
        <v>26</v>
      </c>
      <c r="F40" s="128">
        <f>IF(F39=0,0,ROUND(F38*F39,2))</f>
        <v>0</v>
      </c>
      <c r="G40" s="129">
        <f>IF(G39=0,0,ROUND(G38*G39,2))</f>
        <v>0</v>
      </c>
      <c r="H40" s="2"/>
    </row>
    <row r="41" spans="1:8" ht="15" customHeight="1" x14ac:dyDescent="0.2">
      <c r="A41" s="56" t="s">
        <v>42</v>
      </c>
      <c r="B41" s="97"/>
      <c r="C41" s="91"/>
      <c r="D41" s="17"/>
      <c r="E41" s="66" t="s">
        <v>27</v>
      </c>
      <c r="F41" s="79"/>
      <c r="G41" s="80"/>
      <c r="H41" s="2"/>
    </row>
    <row r="42" spans="1:8" ht="15" customHeight="1" x14ac:dyDescent="0.2">
      <c r="A42" s="57" t="s">
        <v>43</v>
      </c>
      <c r="B42" s="131">
        <f>SUM(B36:B41)</f>
        <v>0</v>
      </c>
      <c r="C42" s="132">
        <f>SUM(C36:C41)</f>
        <v>0</v>
      </c>
      <c r="D42" s="18"/>
      <c r="E42" s="56" t="s">
        <v>28</v>
      </c>
      <c r="F42" s="81"/>
      <c r="G42" s="82"/>
      <c r="H42" s="2"/>
    </row>
    <row r="43" spans="1:8" ht="15" customHeight="1" x14ac:dyDescent="0.2">
      <c r="A43" s="51" t="s">
        <v>44</v>
      </c>
      <c r="B43" s="94"/>
      <c r="C43" s="95"/>
      <c r="D43" s="19"/>
      <c r="E43" s="48" t="s">
        <v>29</v>
      </c>
      <c r="F43" s="128">
        <f>IF(F40=0,F38,ROUND(F38-F40,2))</f>
        <v>0</v>
      </c>
      <c r="G43" s="129">
        <f>IF(G40=0,G38,ROUND(G38-G40,2))</f>
        <v>0</v>
      </c>
      <c r="H43" s="2"/>
    </row>
    <row r="44" spans="1:8" ht="15" customHeight="1" thickBot="1" x14ac:dyDescent="0.25">
      <c r="A44" s="52" t="s">
        <v>45</v>
      </c>
      <c r="B44" s="97"/>
      <c r="C44" s="91"/>
      <c r="D44" s="16"/>
      <c r="E44" s="65" t="s">
        <v>30</v>
      </c>
      <c r="F44" s="86"/>
      <c r="G44" s="87"/>
      <c r="H44" s="2"/>
    </row>
    <row r="45" spans="1:8" ht="15" customHeight="1" thickTop="1" x14ac:dyDescent="0.2">
      <c r="A45" s="52" t="s">
        <v>46</v>
      </c>
      <c r="B45" s="97"/>
      <c r="C45" s="91"/>
      <c r="D45" s="16"/>
      <c r="E45" s="155" t="s">
        <v>55</v>
      </c>
      <c r="F45" s="146">
        <f>IF(F44=0,0,F43*F44)</f>
        <v>0</v>
      </c>
      <c r="G45" s="146">
        <f>IF(G44=0,0,G43*G44)</f>
        <v>0</v>
      </c>
      <c r="H45" s="2"/>
    </row>
    <row r="46" spans="1:8" ht="15" customHeight="1" thickBot="1" x14ac:dyDescent="0.25">
      <c r="A46" s="52" t="s">
        <v>47</v>
      </c>
      <c r="B46" s="130">
        <f>IF((B25+B26)=0,0,(B44+B43+B45)/(B25+B26))</f>
        <v>0</v>
      </c>
      <c r="C46" s="127">
        <f>IF((C25+C26)=0,0,(C44+C43+C45)/(C25+C26))</f>
        <v>0</v>
      </c>
      <c r="D46" s="16"/>
      <c r="E46" s="2"/>
      <c r="F46" s="3"/>
      <c r="G46" s="3"/>
      <c r="H46" s="2"/>
    </row>
    <row r="47" spans="1:8" ht="15" customHeight="1" thickTop="1" x14ac:dyDescent="0.2">
      <c r="A47" s="58" t="s">
        <v>48</v>
      </c>
      <c r="B47" s="101"/>
      <c r="C47" s="93"/>
      <c r="D47" s="16"/>
      <c r="E47" s="54" t="s">
        <v>56</v>
      </c>
      <c r="F47" s="83"/>
      <c r="G47" s="71"/>
      <c r="H47" s="2"/>
    </row>
    <row r="48" spans="1:8" ht="15" customHeight="1" x14ac:dyDescent="0.2">
      <c r="A48" s="57" t="s">
        <v>49</v>
      </c>
      <c r="B48" s="131">
        <f>SUM(B43:B45)+B47</f>
        <v>0</v>
      </c>
      <c r="C48" s="132">
        <f>SUM(C43:C45)+C47</f>
        <v>0</v>
      </c>
      <c r="D48" s="18"/>
      <c r="E48" s="48" t="s">
        <v>57</v>
      </c>
      <c r="F48" s="128">
        <f>IF(F47=0,0,ROUND(F47/109,4)*100)</f>
        <v>0</v>
      </c>
      <c r="G48" s="129">
        <f>IF(G47=0,0,ROUND(G47/109,4)*100)</f>
        <v>0</v>
      </c>
      <c r="H48" s="2"/>
    </row>
    <row r="49" spans="1:8" ht="15" customHeight="1" thickBot="1" x14ac:dyDescent="0.25">
      <c r="A49" s="59" t="s">
        <v>50</v>
      </c>
      <c r="B49" s="98"/>
      <c r="C49" s="99"/>
      <c r="D49" s="16"/>
      <c r="E49" s="48" t="s">
        <v>58</v>
      </c>
      <c r="F49" s="84"/>
      <c r="G49" s="85"/>
      <c r="H49" s="2"/>
    </row>
    <row r="50" spans="1:8" ht="15" customHeight="1" thickTop="1" x14ac:dyDescent="0.2">
      <c r="A50" s="155" t="s">
        <v>51</v>
      </c>
      <c r="B50" s="157">
        <f>SUM(B36:B41)+SUM(B43:B45)+B47+B49</f>
        <v>0</v>
      </c>
      <c r="C50" s="157">
        <f>SUM(C36:C41)+SUM(C43:C45)+C47+C49</f>
        <v>0</v>
      </c>
      <c r="D50" s="16"/>
      <c r="E50" s="48" t="s">
        <v>26</v>
      </c>
      <c r="F50" s="128">
        <f>IF(F49=0,0,ROUND(F48*F49,2))</f>
        <v>0</v>
      </c>
      <c r="G50" s="129">
        <f>IF(G49=0,0,ROUND(G48*G49,2))</f>
        <v>0</v>
      </c>
      <c r="H50" s="2"/>
    </row>
    <row r="51" spans="1:8" ht="15" customHeight="1" x14ac:dyDescent="0.2">
      <c r="A51" s="2"/>
      <c r="B51" s="2"/>
      <c r="C51" s="21"/>
      <c r="D51" s="16"/>
      <c r="E51" s="66" t="s">
        <v>27</v>
      </c>
      <c r="F51" s="79"/>
      <c r="G51" s="80"/>
      <c r="H51" s="2"/>
    </row>
    <row r="52" spans="1:8" ht="15" customHeight="1" thickBot="1" x14ac:dyDescent="0.25">
      <c r="A52" s="14" t="s">
        <v>60</v>
      </c>
      <c r="B52" s="22"/>
      <c r="C52" s="22"/>
      <c r="D52" s="23"/>
      <c r="E52" s="56" t="s">
        <v>28</v>
      </c>
      <c r="F52" s="81"/>
      <c r="G52" s="82"/>
      <c r="H52" s="2"/>
    </row>
    <row r="53" spans="1:8" ht="15" customHeight="1" thickTop="1" x14ac:dyDescent="0.2">
      <c r="A53" s="60" t="s">
        <v>61</v>
      </c>
      <c r="B53" s="96"/>
      <c r="C53" s="89"/>
      <c r="D53" s="16"/>
      <c r="E53" s="48" t="s">
        <v>29</v>
      </c>
      <c r="F53" s="128">
        <f>IF(F50=0,F48,ROUND(F48-F50,2))</f>
        <v>0</v>
      </c>
      <c r="G53" s="129">
        <f>IF(G50=0,G48,ROUND(G48-G50,2))</f>
        <v>0</v>
      </c>
      <c r="H53" s="2"/>
    </row>
    <row r="54" spans="1:8" ht="15" customHeight="1" thickBot="1" x14ac:dyDescent="0.25">
      <c r="A54" s="52" t="s">
        <v>62</v>
      </c>
      <c r="B54" s="97"/>
      <c r="C54" s="91"/>
      <c r="D54" s="16"/>
      <c r="E54" s="65" t="s">
        <v>30</v>
      </c>
      <c r="F54" s="86"/>
      <c r="G54" s="87"/>
      <c r="H54" s="2"/>
    </row>
    <row r="55" spans="1:8" ht="15" customHeight="1" thickTop="1" x14ac:dyDescent="0.2">
      <c r="A55" s="52" t="s">
        <v>63</v>
      </c>
      <c r="B55" s="97"/>
      <c r="C55" s="91"/>
      <c r="D55" s="18"/>
      <c r="E55" s="156" t="s">
        <v>59</v>
      </c>
      <c r="F55" s="146">
        <f>IF(F54=0,0,F53*F54)</f>
        <v>0</v>
      </c>
      <c r="G55" s="146">
        <f>IF(G54=0,0,G53*G54)</f>
        <v>0</v>
      </c>
      <c r="H55" s="2"/>
    </row>
    <row r="56" spans="1:8" ht="15" customHeight="1" x14ac:dyDescent="0.2">
      <c r="A56" s="52" t="s">
        <v>109</v>
      </c>
      <c r="B56" s="90"/>
      <c r="C56" s="100"/>
      <c r="D56" s="16"/>
      <c r="E56" s="2"/>
      <c r="F56" s="3"/>
      <c r="G56" s="3"/>
      <c r="H56" s="2"/>
    </row>
    <row r="57" spans="1:8" ht="15" customHeight="1" thickBot="1" x14ac:dyDescent="0.25">
      <c r="A57" s="52" t="s">
        <v>50</v>
      </c>
      <c r="B57" s="97"/>
      <c r="C57" s="91"/>
      <c r="D57" s="2"/>
      <c r="E57" s="24" t="s">
        <v>66</v>
      </c>
      <c r="F57" s="25"/>
      <c r="G57" s="25"/>
      <c r="H57" s="2"/>
    </row>
    <row r="58" spans="1:8" ht="15" customHeight="1" thickTop="1" thickBot="1" x14ac:dyDescent="0.25">
      <c r="A58" s="61" t="s">
        <v>64</v>
      </c>
      <c r="B58" s="98"/>
      <c r="C58" s="99"/>
      <c r="D58" s="16"/>
      <c r="E58" s="67" t="s">
        <v>67</v>
      </c>
      <c r="F58" s="133">
        <f>(F17*F24)+(F27*F34)+(F37*F44)+(F47*F54)</f>
        <v>0</v>
      </c>
      <c r="G58" s="134">
        <f>(G17*G24)+(G27*G34)+(G37*G44)+(G47*G54)</f>
        <v>0</v>
      </c>
      <c r="H58" s="2"/>
    </row>
    <row r="59" spans="1:8" s="26" customFormat="1" ht="15" customHeight="1" thickTop="1" x14ac:dyDescent="0.2">
      <c r="A59" s="155" t="s">
        <v>65</v>
      </c>
      <c r="B59" s="157">
        <f>SUM(B53:B58)</f>
        <v>0</v>
      </c>
      <c r="C59" s="157">
        <f>SUM(C53:C58)</f>
        <v>0</v>
      </c>
      <c r="D59" s="20"/>
      <c r="E59" s="48" t="s">
        <v>68</v>
      </c>
      <c r="F59" s="135">
        <f>(F18*F24)+(F28*F34)+(F38*F44)+(F48*F54)</f>
        <v>0</v>
      </c>
      <c r="G59" s="129">
        <f>(G18*G24)+(G28*G34)+(G38*G44)+(G48*G54)</f>
        <v>0</v>
      </c>
      <c r="H59" s="7"/>
    </row>
    <row r="60" spans="1:8" s="26" customFormat="1" ht="15" customHeight="1" x14ac:dyDescent="0.2">
      <c r="A60" s="2"/>
      <c r="B60" s="2"/>
      <c r="C60" s="2"/>
      <c r="D60" s="20"/>
      <c r="E60" s="48" t="s">
        <v>69</v>
      </c>
      <c r="F60" s="136">
        <f>IF(F58=0,0,-(F61/F59))</f>
        <v>0</v>
      </c>
      <c r="G60" s="137">
        <f>IF(G58=0,0,-(G61/G59))</f>
        <v>0</v>
      </c>
      <c r="H60" s="7"/>
    </row>
    <row r="61" spans="1:8" s="26" customFormat="1" ht="15" customHeight="1" thickBot="1" x14ac:dyDescent="0.25">
      <c r="A61" s="14" t="s">
        <v>78</v>
      </c>
      <c r="B61" s="22"/>
      <c r="C61" s="22"/>
      <c r="D61" s="20"/>
      <c r="E61" s="48" t="s">
        <v>104</v>
      </c>
      <c r="F61" s="128">
        <f>IF(F58=0,0,-((F20*F24)+(F30*F34)+(F40*F44)+(F50*F54)))</f>
        <v>0</v>
      </c>
      <c r="G61" s="129">
        <f>IF(G58=0,0,-((G20*G24)+(G30*G34)+(G40*G44)+(G50*G54)))</f>
        <v>0</v>
      </c>
      <c r="H61" s="7"/>
    </row>
    <row r="62" spans="1:8" s="26" customFormat="1" ht="15" customHeight="1" thickTop="1" x14ac:dyDescent="0.2">
      <c r="A62" s="60" t="s">
        <v>79</v>
      </c>
      <c r="B62" s="96"/>
      <c r="C62" s="89"/>
      <c r="D62" s="20"/>
      <c r="E62" s="43" t="s">
        <v>70</v>
      </c>
      <c r="F62" s="138">
        <f>IF(F58=0,0,F59+F61)</f>
        <v>0</v>
      </c>
      <c r="G62" s="139">
        <f>IF(G58=0,0,G59+G61)</f>
        <v>0</v>
      </c>
      <c r="H62" s="7"/>
    </row>
    <row r="63" spans="1:8" ht="15" customHeight="1" x14ac:dyDescent="0.2">
      <c r="A63" s="52" t="s">
        <v>80</v>
      </c>
      <c r="B63" s="97"/>
      <c r="C63" s="91"/>
      <c r="D63" s="16"/>
      <c r="E63" s="66" t="s">
        <v>71</v>
      </c>
      <c r="F63" s="79"/>
      <c r="G63" s="80"/>
      <c r="H63" s="2"/>
    </row>
    <row r="64" spans="1:8" ht="15" customHeight="1" x14ac:dyDescent="0.2">
      <c r="A64" s="52" t="s">
        <v>81</v>
      </c>
      <c r="B64" s="97"/>
      <c r="C64" s="91"/>
      <c r="D64" s="16"/>
      <c r="E64" s="56" t="s">
        <v>72</v>
      </c>
      <c r="F64" s="81"/>
      <c r="G64" s="82"/>
      <c r="H64" s="2"/>
    </row>
    <row r="65" spans="1:8" ht="15" customHeight="1" x14ac:dyDescent="0.2">
      <c r="A65" s="52" t="s">
        <v>50</v>
      </c>
      <c r="B65" s="97"/>
      <c r="C65" s="91"/>
      <c r="D65" s="16"/>
      <c r="E65" s="48" t="s">
        <v>73</v>
      </c>
      <c r="F65" s="140">
        <f>-B69</f>
        <v>0</v>
      </c>
      <c r="G65" s="141">
        <f>-C69</f>
        <v>0</v>
      </c>
      <c r="H65" s="2"/>
    </row>
    <row r="66" spans="1:8" ht="15" customHeight="1" thickBot="1" x14ac:dyDescent="0.25">
      <c r="A66" s="61" t="s">
        <v>64</v>
      </c>
      <c r="B66" s="98"/>
      <c r="C66" s="99"/>
      <c r="D66" s="16"/>
      <c r="E66" s="68" t="s">
        <v>103</v>
      </c>
      <c r="F66" s="142">
        <f>IF(F58=0,F65,F62+F65)</f>
        <v>0</v>
      </c>
      <c r="G66" s="143">
        <f>IF(G58=0,G65,G62+C38+G65)</f>
        <v>0</v>
      </c>
      <c r="H66" s="2"/>
    </row>
    <row r="67" spans="1:8" ht="15" customHeight="1" thickTop="1" thickBot="1" x14ac:dyDescent="0.25">
      <c r="A67" s="155" t="s">
        <v>65</v>
      </c>
      <c r="B67" s="157">
        <f>SUM(B62:B66)</f>
        <v>0</v>
      </c>
      <c r="C67" s="157">
        <f>SUM(C62:C66)</f>
        <v>0</v>
      </c>
      <c r="D67" s="10"/>
      <c r="E67" s="53" t="s">
        <v>74</v>
      </c>
      <c r="F67" s="144">
        <f>-B83</f>
        <v>0</v>
      </c>
      <c r="G67" s="145">
        <f>-C83</f>
        <v>0</v>
      </c>
      <c r="H67" s="2"/>
    </row>
    <row r="68" spans="1:8" ht="15" customHeight="1" thickTop="1" thickBot="1" x14ac:dyDescent="0.25">
      <c r="A68" s="7"/>
      <c r="B68" s="7"/>
      <c r="C68" s="7"/>
      <c r="D68" s="16"/>
      <c r="E68" s="155" t="s">
        <v>75</v>
      </c>
      <c r="F68" s="146">
        <f>F66+F67</f>
        <v>0</v>
      </c>
      <c r="G68" s="146">
        <f>G66+G67</f>
        <v>0</v>
      </c>
      <c r="H68" s="2"/>
    </row>
    <row r="69" spans="1:8" ht="15" customHeight="1" thickTop="1" thickBot="1" x14ac:dyDescent="0.25">
      <c r="A69" s="64" t="s">
        <v>76</v>
      </c>
      <c r="B69" s="147">
        <f>SUM(B50+B59+B67)</f>
        <v>0</v>
      </c>
      <c r="C69" s="148">
        <f>SUM(C50+C59+C67)</f>
        <v>0</v>
      </c>
      <c r="D69" s="16"/>
      <c r="E69" s="2"/>
      <c r="F69" s="3"/>
      <c r="G69" s="3"/>
      <c r="H69" s="2"/>
    </row>
    <row r="70" spans="1:8" ht="15" customHeight="1" thickTop="1" thickBot="1" x14ac:dyDescent="0.25">
      <c r="A70" s="62" t="s">
        <v>77</v>
      </c>
      <c r="B70" s="149">
        <f>IF(B27=0,0,B69/B27)</f>
        <v>0</v>
      </c>
      <c r="C70" s="149">
        <f>IF(C27=0,0,C69/C27)</f>
        <v>0</v>
      </c>
      <c r="D70" s="16"/>
      <c r="E70" s="14" t="s">
        <v>82</v>
      </c>
      <c r="F70" s="27"/>
      <c r="G70" s="27"/>
      <c r="H70" s="2"/>
    </row>
    <row r="71" spans="1:8" ht="15" customHeight="1" thickTop="1" x14ac:dyDescent="0.2">
      <c r="A71" s="63" t="s">
        <v>100</v>
      </c>
      <c r="B71" s="150">
        <f>IF(B27=0,0,F58/B28)</f>
        <v>0</v>
      </c>
      <c r="C71" s="150">
        <f>IF(C27=0,0,G58/C28)</f>
        <v>0</v>
      </c>
      <c r="D71" s="16"/>
      <c r="E71" s="48" t="s">
        <v>83</v>
      </c>
      <c r="F71" s="75"/>
      <c r="G71" s="76"/>
      <c r="H71" s="2"/>
    </row>
    <row r="72" spans="1:8" ht="15" customHeight="1" x14ac:dyDescent="0.2">
      <c r="A72" s="2"/>
      <c r="B72" s="2"/>
      <c r="C72" s="2"/>
      <c r="D72" s="16"/>
      <c r="E72" s="48" t="s">
        <v>84</v>
      </c>
      <c r="F72" s="75"/>
      <c r="G72" s="76"/>
      <c r="H72" s="2"/>
    </row>
    <row r="73" spans="1:8" s="26" customFormat="1" ht="15" customHeight="1" x14ac:dyDescent="0.2">
      <c r="A73" s="7"/>
      <c r="B73" s="7"/>
      <c r="C73" s="7"/>
      <c r="D73" s="20"/>
      <c r="E73" s="48" t="s">
        <v>85</v>
      </c>
      <c r="F73" s="75"/>
      <c r="G73" s="76"/>
      <c r="H73" s="7"/>
    </row>
    <row r="74" spans="1:8" s="26" customFormat="1" ht="15" customHeight="1" thickBot="1" x14ac:dyDescent="0.25">
      <c r="A74" s="7" t="s">
        <v>88</v>
      </c>
      <c r="B74" s="28"/>
      <c r="C74" s="28"/>
      <c r="D74" s="20"/>
      <c r="E74" s="65" t="s">
        <v>86</v>
      </c>
      <c r="F74" s="77"/>
      <c r="G74" s="78"/>
      <c r="H74" s="7"/>
    </row>
    <row r="75" spans="1:8" ht="15" customHeight="1" thickTop="1" x14ac:dyDescent="0.2">
      <c r="A75" s="60" t="s">
        <v>89</v>
      </c>
      <c r="B75" s="88"/>
      <c r="C75" s="89"/>
      <c r="D75" s="16"/>
      <c r="E75" s="156" t="s">
        <v>87</v>
      </c>
      <c r="F75" s="151">
        <f>F68+SUM(F71:F74)</f>
        <v>0</v>
      </c>
      <c r="G75" s="146">
        <f>G68+SUM(G71:G74)</f>
        <v>0</v>
      </c>
      <c r="H75" s="2"/>
    </row>
    <row r="76" spans="1:8" ht="15" customHeight="1" x14ac:dyDescent="0.2">
      <c r="A76" s="52" t="s">
        <v>90</v>
      </c>
      <c r="B76" s="90"/>
      <c r="C76" s="91"/>
      <c r="D76" s="3"/>
      <c r="E76" s="2"/>
      <c r="F76" s="3"/>
      <c r="G76" s="3"/>
      <c r="H76" s="2"/>
    </row>
    <row r="77" spans="1:8" ht="15" customHeight="1" thickBot="1" x14ac:dyDescent="0.25">
      <c r="A77" s="52" t="s">
        <v>91</v>
      </c>
      <c r="B77" s="90"/>
      <c r="C77" s="91"/>
      <c r="D77" s="16"/>
      <c r="E77" s="14" t="s">
        <v>95</v>
      </c>
      <c r="F77" s="5" t="s">
        <v>10</v>
      </c>
      <c r="G77" s="6" t="s">
        <v>11</v>
      </c>
      <c r="H77" s="2"/>
    </row>
    <row r="78" spans="1:8" ht="15" customHeight="1" thickTop="1" x14ac:dyDescent="0.2">
      <c r="A78" s="52" t="s">
        <v>92</v>
      </c>
      <c r="B78" s="90"/>
      <c r="C78" s="91"/>
      <c r="D78" s="16"/>
      <c r="E78" s="69"/>
      <c r="F78" s="70"/>
      <c r="G78" s="71"/>
      <c r="H78" s="2"/>
    </row>
    <row r="79" spans="1:8" ht="15" customHeight="1" x14ac:dyDescent="0.2">
      <c r="A79" s="58" t="s">
        <v>50</v>
      </c>
      <c r="B79" s="92"/>
      <c r="C79" s="93"/>
      <c r="D79" s="16"/>
      <c r="E79" s="72"/>
      <c r="F79" s="73"/>
      <c r="G79" s="74"/>
      <c r="H79" s="2"/>
    </row>
    <row r="80" spans="1:8" s="26" customFormat="1" ht="15" customHeight="1" x14ac:dyDescent="0.2">
      <c r="A80" s="51" t="s">
        <v>93</v>
      </c>
      <c r="B80" s="94"/>
      <c r="C80" s="95"/>
      <c r="D80" s="20"/>
      <c r="E80" s="72"/>
      <c r="F80" s="73"/>
      <c r="G80" s="74"/>
      <c r="H80" s="7"/>
    </row>
    <row r="81" spans="1:8" s="26" customFormat="1" ht="15" customHeight="1" x14ac:dyDescent="0.2">
      <c r="A81" s="52" t="s">
        <v>101</v>
      </c>
      <c r="B81" s="126">
        <f>ROUND(F18*F22,2)*F24+ROUND(F28*F32,2)*F34+ROUND(F38*F42,2)*F44+ROUND(F48*F52,2)*F54</f>
        <v>0</v>
      </c>
      <c r="C81" s="127">
        <f>ROUND(G18*G22,2)*G24+ROUND(G28*G32,2)*G34+ROUND(G38*G42,2)*G44+ROUND(G48*G52,2)*G54</f>
        <v>0</v>
      </c>
      <c r="D81" s="20"/>
      <c r="E81" s="72"/>
      <c r="F81" s="73"/>
      <c r="G81" s="74"/>
      <c r="H81" s="7"/>
    </row>
    <row r="82" spans="1:8" s="26" customFormat="1" ht="15" customHeight="1" thickBot="1" x14ac:dyDescent="0.25">
      <c r="A82" s="53" t="s">
        <v>94</v>
      </c>
      <c r="B82" s="152">
        <f>IF(747=0,0,(F62*F64))</f>
        <v>0</v>
      </c>
      <c r="C82" s="153">
        <f>IF(747=0,0,(G62*G64))</f>
        <v>0</v>
      </c>
      <c r="D82" s="20"/>
      <c r="E82" s="72"/>
      <c r="F82" s="73"/>
      <c r="G82" s="74"/>
      <c r="H82" s="7"/>
    </row>
    <row r="83" spans="1:8" s="26" customFormat="1" ht="15" customHeight="1" thickTop="1" x14ac:dyDescent="0.2">
      <c r="A83" s="156" t="s">
        <v>74</v>
      </c>
      <c r="B83" s="154">
        <f>SUM(B75:B82)</f>
        <v>0</v>
      </c>
      <c r="C83" s="154">
        <f>SUM(C75:C82)</f>
        <v>0</v>
      </c>
      <c r="D83" s="20"/>
      <c r="E83" s="156" t="s">
        <v>96</v>
      </c>
      <c r="F83" s="151">
        <f>SUM(F78:F82)</f>
        <v>0</v>
      </c>
      <c r="G83" s="151">
        <f>SUM(G78:G82)</f>
        <v>0</v>
      </c>
      <c r="H83" s="7"/>
    </row>
    <row r="84" spans="1:8" s="26" customFormat="1" ht="15" customHeight="1" x14ac:dyDescent="0.2">
      <c r="A84" s="2"/>
      <c r="B84" s="29"/>
      <c r="C84" s="29"/>
      <c r="D84" s="30"/>
      <c r="E84" s="155" t="s">
        <v>97</v>
      </c>
      <c r="F84" s="146">
        <f>F75+SUM(F78:F82)</f>
        <v>0</v>
      </c>
      <c r="G84" s="146">
        <f>G75+SUM(G78:G82)</f>
        <v>0</v>
      </c>
      <c r="H84" s="7"/>
    </row>
    <row r="85" spans="1:8" s="26" customFormat="1" ht="15" customHeight="1" x14ac:dyDescent="0.2">
      <c r="A85" s="2"/>
      <c r="B85" s="29"/>
      <c r="C85" s="29"/>
      <c r="D85" s="20"/>
      <c r="E85" s="7"/>
      <c r="F85" s="12"/>
      <c r="G85" s="12"/>
      <c r="H85" s="7"/>
    </row>
    <row r="86" spans="1:8" s="26" customFormat="1" ht="15" customHeight="1" x14ac:dyDescent="0.2">
      <c r="A86" s="165" t="s">
        <v>102</v>
      </c>
      <c r="B86" s="165"/>
      <c r="C86" s="165"/>
      <c r="D86" s="165"/>
      <c r="E86" s="165"/>
      <c r="F86" s="165"/>
      <c r="G86" s="165"/>
      <c r="H86" s="7"/>
    </row>
    <row r="87" spans="1:8" s="26" customFormat="1" ht="15" customHeight="1" x14ac:dyDescent="0.2">
      <c r="A87" s="165" t="s">
        <v>106</v>
      </c>
      <c r="B87" s="165"/>
      <c r="C87" s="165"/>
      <c r="D87" s="165"/>
      <c r="E87" s="165"/>
      <c r="F87" s="165"/>
      <c r="G87" s="165"/>
      <c r="H87" s="7"/>
    </row>
    <row r="88" spans="1:8" s="26" customFormat="1" ht="61" customHeight="1" x14ac:dyDescent="0.2">
      <c r="A88" s="10"/>
      <c r="B88" s="10"/>
      <c r="C88" s="10"/>
      <c r="D88" s="10"/>
      <c r="E88" s="10"/>
      <c r="F88" s="10"/>
      <c r="G88" s="10"/>
      <c r="H88" s="7"/>
    </row>
    <row r="89" spans="1:8" s="26" customFormat="1" x14ac:dyDescent="0.2">
      <c r="D89" s="30"/>
    </row>
    <row r="93" spans="1:8" x14ac:dyDescent="0.2">
      <c r="B93" s="1"/>
      <c r="C93" s="1"/>
      <c r="D93" s="1"/>
    </row>
    <row r="94" spans="1:8" x14ac:dyDescent="0.2">
      <c r="B94" s="1"/>
      <c r="C94" s="1"/>
      <c r="D94" s="1"/>
    </row>
    <row r="95" spans="1:8" x14ac:dyDescent="0.2">
      <c r="B95" s="1"/>
      <c r="C95" s="1"/>
      <c r="D95" s="1"/>
    </row>
    <row r="96" spans="1:8" x14ac:dyDescent="0.2">
      <c r="B96" s="1"/>
      <c r="C96" s="1"/>
      <c r="D96" s="1"/>
    </row>
    <row r="97" s="1" customFormat="1" x14ac:dyDescent="0.2"/>
    <row r="98" s="1" customFormat="1" x14ac:dyDescent="0.2"/>
    <row r="99" s="1" customFormat="1" x14ac:dyDescent="0.2"/>
    <row r="100" s="1" customFormat="1" x14ac:dyDescent="0.2"/>
    <row r="101" s="1" customFormat="1" x14ac:dyDescent="0.2"/>
    <row r="102" s="1" customFormat="1" x14ac:dyDescent="0.2"/>
    <row r="103" s="26" customFormat="1" x14ac:dyDescent="0.2"/>
    <row r="104" s="26"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31" customFormat="1" x14ac:dyDescent="0.2"/>
    <row r="113" s="32" customFormat="1" x14ac:dyDescent="0.2"/>
    <row r="114" s="32"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pans="1:7" x14ac:dyDescent="0.2">
      <c r="B145" s="1"/>
      <c r="C145" s="1"/>
      <c r="D145" s="1"/>
    </row>
    <row r="146" spans="1:7" x14ac:dyDescent="0.2">
      <c r="B146" s="1"/>
      <c r="C146" s="1"/>
      <c r="D146" s="1"/>
    </row>
    <row r="147" spans="1:7" x14ac:dyDescent="0.2">
      <c r="B147" s="1"/>
      <c r="C147" s="1"/>
      <c r="D147" s="1"/>
    </row>
    <row r="148" spans="1:7" x14ac:dyDescent="0.2">
      <c r="B148" s="1"/>
      <c r="C148" s="1"/>
      <c r="D148" s="1"/>
    </row>
    <row r="149" spans="1:7" x14ac:dyDescent="0.2">
      <c r="B149" s="1"/>
      <c r="C149" s="1"/>
      <c r="D149" s="1"/>
    </row>
    <row r="150" spans="1:7" x14ac:dyDescent="0.2">
      <c r="B150" s="1"/>
      <c r="C150" s="1"/>
      <c r="D150" s="1"/>
    </row>
    <row r="151" spans="1:7" x14ac:dyDescent="0.2">
      <c r="A151" s="33"/>
      <c r="B151" s="34"/>
      <c r="C151" s="35"/>
      <c r="D151" s="36"/>
      <c r="E151" s="37"/>
      <c r="G151" s="36"/>
    </row>
    <row r="152" spans="1:7" x14ac:dyDescent="0.2">
      <c r="B152" s="1"/>
      <c r="C152" s="1"/>
      <c r="D152" s="1"/>
    </row>
    <row r="153" spans="1:7" x14ac:dyDescent="0.2">
      <c r="B153" s="1"/>
      <c r="C153" s="1"/>
      <c r="D153" s="1"/>
    </row>
    <row r="154" spans="1:7" x14ac:dyDescent="0.2">
      <c r="B154" s="1"/>
      <c r="C154" s="1"/>
      <c r="D154" s="1"/>
    </row>
    <row r="155" spans="1:7" x14ac:dyDescent="0.2">
      <c r="B155" s="1"/>
      <c r="C155" s="1"/>
      <c r="D155" s="1"/>
    </row>
    <row r="156" spans="1:7" x14ac:dyDescent="0.2">
      <c r="B156" s="1"/>
      <c r="C156" s="1"/>
      <c r="D156" s="1"/>
    </row>
    <row r="157" spans="1:7" x14ac:dyDescent="0.2">
      <c r="B157" s="1"/>
      <c r="C157" s="1"/>
      <c r="D157" s="1"/>
    </row>
    <row r="158" spans="1:7" x14ac:dyDescent="0.2">
      <c r="B158" s="1"/>
      <c r="C158" s="1"/>
      <c r="D158" s="1"/>
    </row>
    <row r="159" spans="1:7" x14ac:dyDescent="0.2">
      <c r="B159" s="1"/>
      <c r="C159" s="1"/>
      <c r="D159" s="1"/>
    </row>
    <row r="160" spans="1:7" x14ac:dyDescent="0.2">
      <c r="B160" s="1"/>
      <c r="C160" s="1"/>
      <c r="D160" s="1"/>
    </row>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217" spans="1:7" x14ac:dyDescent="0.2">
      <c r="A217" s="33"/>
      <c r="B217" s="34"/>
      <c r="C217" s="38"/>
      <c r="D217" s="36"/>
      <c r="E217" s="37"/>
      <c r="G217" s="36"/>
    </row>
    <row r="218" spans="1:7" x14ac:dyDescent="0.2">
      <c r="A218" s="33"/>
      <c r="B218" s="34"/>
      <c r="C218" s="38"/>
      <c r="D218" s="36"/>
      <c r="E218" s="37"/>
      <c r="G218" s="36"/>
    </row>
    <row r="219" spans="1:7" x14ac:dyDescent="0.2">
      <c r="A219" s="33"/>
      <c r="B219" s="34"/>
      <c r="C219" s="38"/>
      <c r="D219" s="36"/>
      <c r="E219" s="37"/>
      <c r="G219" s="36"/>
    </row>
    <row r="220" spans="1:7" x14ac:dyDescent="0.2">
      <c r="A220" s="33"/>
      <c r="B220" s="34"/>
      <c r="C220" s="38"/>
      <c r="D220" s="36"/>
      <c r="E220" s="37"/>
      <c r="G220" s="36"/>
    </row>
  </sheetData>
  <sheetProtection algorithmName="SHA-512" hashValue="jXAitsDVXns9T+dT0pqmccq5Qa9fMZB+xB8b7B36Fapp2MHIvAxAmV2pvuCvPrsr4dw59+ighTREd3aD/iIRZg==" saltValue="Xh1kPU9AzCr72TW83zn9Iw==" spinCount="100000" sheet="1" objects="1" scenarios="1"/>
  <mergeCells count="19">
    <mergeCell ref="A1:G1"/>
    <mergeCell ref="A2:G2"/>
    <mergeCell ref="B12:E12"/>
    <mergeCell ref="B11:E11"/>
    <mergeCell ref="A8:G8"/>
    <mergeCell ref="F12:G12"/>
    <mergeCell ref="A3:G3"/>
    <mergeCell ref="A4:G4"/>
    <mergeCell ref="A6:G6"/>
    <mergeCell ref="A5:G5"/>
    <mergeCell ref="F11:G11"/>
    <mergeCell ref="F9:G9"/>
    <mergeCell ref="B9:E9"/>
    <mergeCell ref="B10:E10"/>
    <mergeCell ref="F10:G10"/>
    <mergeCell ref="A86:G86"/>
    <mergeCell ref="A87:G87"/>
    <mergeCell ref="B13:E13"/>
    <mergeCell ref="F13:G13"/>
  </mergeCells>
  <phoneticPr fontId="1" type="noConversion"/>
  <conditionalFormatting sqref="A33:A36 A39:A50">
    <cfRule type="cellIs" dxfId="15" priority="13" stopIfTrue="1" operator="equal">
      <formula>0</formula>
    </cfRule>
  </conditionalFormatting>
  <conditionalFormatting sqref="A74:A78 A80">
    <cfRule type="cellIs" dxfId="14" priority="5" stopIfTrue="1" operator="equal">
      <formula>0</formula>
    </cfRule>
  </conditionalFormatting>
  <conditionalFormatting sqref="A83:A88">
    <cfRule type="cellIs" dxfId="13" priority="1" stopIfTrue="1" operator="equal">
      <formula>0</formula>
    </cfRule>
  </conditionalFormatting>
  <conditionalFormatting sqref="A17:C30">
    <cfRule type="cellIs" dxfId="12" priority="16" stopIfTrue="1" operator="equal">
      <formula>0</formula>
    </cfRule>
  </conditionalFormatting>
  <conditionalFormatting sqref="A52:C59">
    <cfRule type="cellIs" dxfId="11" priority="10" stopIfTrue="1" operator="equal">
      <formula>0</formula>
    </cfRule>
  </conditionalFormatting>
  <conditionalFormatting sqref="A61:C67">
    <cfRule type="cellIs" dxfId="10" priority="7" stopIfTrue="1" operator="equal">
      <formula>0</formula>
    </cfRule>
  </conditionalFormatting>
  <conditionalFormatting sqref="A69:C71">
    <cfRule type="cellIs" dxfId="9" priority="8" stopIfTrue="1" operator="equal">
      <formula>0</formula>
    </cfRule>
  </conditionalFormatting>
  <conditionalFormatting sqref="E17:E20 E23:E25">
    <cfRule type="cellIs" dxfId="8" priority="15" stopIfTrue="1" operator="equal">
      <formula>0</formula>
    </cfRule>
  </conditionalFormatting>
  <conditionalFormatting sqref="E27:E30 E33:E35">
    <cfRule type="cellIs" dxfId="7" priority="14" stopIfTrue="1" operator="equal">
      <formula>0</formula>
    </cfRule>
  </conditionalFormatting>
  <conditionalFormatting sqref="E37:E40 E43:E45">
    <cfRule type="cellIs" dxfId="6" priority="12" stopIfTrue="1" operator="equal">
      <formula>0</formula>
    </cfRule>
  </conditionalFormatting>
  <conditionalFormatting sqref="E47:E50 E53:E55">
    <cfRule type="cellIs" dxfId="5" priority="11" stopIfTrue="1" operator="equal">
      <formula>0</formula>
    </cfRule>
  </conditionalFormatting>
  <conditionalFormatting sqref="E57:E63 E65:E66 E68">
    <cfRule type="cellIs" dxfId="4" priority="9" stopIfTrue="1" operator="equal">
      <formula>0</formula>
    </cfRule>
  </conditionalFormatting>
  <conditionalFormatting sqref="E84:E85">
    <cfRule type="cellIs" dxfId="3" priority="3" stopIfTrue="1" operator="equal">
      <formula>0</formula>
    </cfRule>
  </conditionalFormatting>
  <conditionalFormatting sqref="E70:G75">
    <cfRule type="cellIs" dxfId="2" priority="6" stopIfTrue="1" operator="equal">
      <formula>0</formula>
    </cfRule>
  </conditionalFormatting>
  <conditionalFormatting sqref="E77:G82">
    <cfRule type="cellIs" dxfId="1" priority="4" stopIfTrue="1" operator="equal">
      <formula>0</formula>
    </cfRule>
  </conditionalFormatting>
  <conditionalFormatting sqref="F13:G13 A15:C15 E15:G15 D15:D85 F17:G25 F27:G35 B33:C50 F37:G45 F47:G55 F57:G68 B74:C85 F83:G85 D89 A151:G151 A217:G220">
    <cfRule type="cellIs" dxfId="0" priority="17" stopIfTrue="1" operator="equal">
      <formula>0</formula>
    </cfRule>
  </conditionalFormatting>
  <pageMargins left="0.23622047244094491" right="0.19685039370078741" top="0.51181102362204722" bottom="0.86614173228346458" header="0.51181102362204722" footer="0.51181102362204722"/>
  <pageSetup paperSize="9" scale="67" fitToHeight="2" orientation="portrait" r:id="rId1"/>
  <headerFooter alignWithMargins="0">
    <oddFooter>&amp;L&amp;"Verdana,Standaard"&amp;8&amp;D &amp;T&amp;CHandtekening uitgever:</oddFooter>
  </headerFooter>
  <rowBreaks count="1" manualBreakCount="1">
    <brk id="1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b48525e-bf69-4607-80fd-0adb64f1b28d">
      <Terms xmlns="http://schemas.microsoft.com/office/infopath/2007/PartnerControls"/>
    </lcf76f155ced4ddcb4097134ff3c332f>
    <TaxCatchAll xmlns="a3426947-42c6-44ea-bfd8-b2b5dee342c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FB0134782EED4BA288C976EC660494" ma:contentTypeVersion="16" ma:contentTypeDescription="Een nieuw document maken." ma:contentTypeScope="" ma:versionID="ba1a490f6ca73cc7ea0b36fac2d305f4">
  <xsd:schema xmlns:xsd="http://www.w3.org/2001/XMLSchema" xmlns:xs="http://www.w3.org/2001/XMLSchema" xmlns:p="http://schemas.microsoft.com/office/2006/metadata/properties" xmlns:ns2="8b48525e-bf69-4607-80fd-0adb64f1b28d" xmlns:ns3="a3426947-42c6-44ea-bfd8-b2b5dee342c0" targetNamespace="http://schemas.microsoft.com/office/2006/metadata/properties" ma:root="true" ma:fieldsID="55ec9b0118e499a9968d987b3d188347" ns2:_="" ns3:_="">
    <xsd:import namespace="8b48525e-bf69-4607-80fd-0adb64f1b28d"/>
    <xsd:import namespace="a3426947-42c6-44ea-bfd8-b2b5dee342c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8525e-bf69-4607-80fd-0adb64f1b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0157dd6-1a2e-433c-94bc-7195fe6914d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426947-42c6-44ea-bfd8-b2b5dee342c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ca82f-da2a-47dd-9724-643711295ee8}" ma:internalName="TaxCatchAll" ma:showField="CatchAllData" ma:web="a3426947-42c6-44ea-bfd8-b2b5dee342c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1C491F-89A3-431C-B24E-6BBFCD6AF273}">
  <ds:schemaRefs>
    <ds:schemaRef ds:uri="http://schemas.microsoft.com/sharepoint/v3/contenttype/forms"/>
  </ds:schemaRefs>
</ds:datastoreItem>
</file>

<file path=customXml/itemProps2.xml><?xml version="1.0" encoding="utf-8"?>
<ds:datastoreItem xmlns:ds="http://schemas.openxmlformats.org/officeDocument/2006/customXml" ds:itemID="{0E18A573-417B-42B0-9B3A-DBB8A92F5034}">
  <ds:schemaRefs>
    <ds:schemaRef ds:uri="http://schemas.openxmlformats.org/package/2006/metadata/core-properties"/>
    <ds:schemaRef ds:uri="http://purl.org/dc/dcmitype/"/>
    <ds:schemaRef ds:uri="http://schemas.microsoft.com/office/2006/documentManagement/types"/>
    <ds:schemaRef ds:uri="http://purl.org/dc/elements/1.1/"/>
    <ds:schemaRef ds:uri="8b48525e-bf69-4607-80fd-0adb64f1b28d"/>
    <ds:schemaRef ds:uri="http://www.w3.org/XML/1998/namespace"/>
    <ds:schemaRef ds:uri="http://schemas.microsoft.com/office/infopath/2007/PartnerControls"/>
    <ds:schemaRef ds:uri="a3426947-42c6-44ea-bfd8-b2b5dee342c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A78FA789-1367-498A-BA85-8B288C5AB9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8525e-bf69-4607-80fd-0adb64f1b28d"/>
    <ds:schemaRef ds:uri="a3426947-42c6-44ea-bfd8-b2b5dee342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publisher's form</vt:lpstr>
    </vt:vector>
  </TitlesOfParts>
  <Company>Prins Bernhard Cultuurfonds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dc:creator>
  <cp:lastModifiedBy>Terry Harmelink</cp:lastModifiedBy>
  <cp:lastPrinted>2005-04-01T10:37:13Z</cp:lastPrinted>
  <dcterms:created xsi:type="dcterms:W3CDTF">2004-06-16T10:17:55Z</dcterms:created>
  <dcterms:modified xsi:type="dcterms:W3CDTF">2026-10-08T08:51:20Z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2f8345-ce3d-4f57-aa61-fecc5cc122c1_Enabled">
    <vt:lpwstr>true</vt:lpwstr>
  </property>
  <property fmtid="{D5CDD505-2E9C-101B-9397-08002B2CF9AE}" pid="3" name="MSIP_Label_3f2f8345-ce3d-4f57-aa61-fecc5cc122c1_SetDate">
    <vt:lpwstr>2024-11-26T11:11:33Z</vt:lpwstr>
  </property>
  <property fmtid="{D5CDD505-2E9C-101B-9397-08002B2CF9AE}" pid="4" name="MSIP_Label_3f2f8345-ce3d-4f57-aa61-fecc5cc122c1_Method">
    <vt:lpwstr>Standard</vt:lpwstr>
  </property>
  <property fmtid="{D5CDD505-2E9C-101B-9397-08002B2CF9AE}" pid="5" name="MSIP_Label_3f2f8345-ce3d-4f57-aa61-fecc5cc122c1_Name">
    <vt:lpwstr>Intern</vt:lpwstr>
  </property>
  <property fmtid="{D5CDD505-2E9C-101B-9397-08002B2CF9AE}" pid="6" name="MSIP_Label_3f2f8345-ce3d-4f57-aa61-fecc5cc122c1_SiteId">
    <vt:lpwstr>2b74ba3c-bc39-49fc-b009-b11f460f59aa</vt:lpwstr>
  </property>
  <property fmtid="{D5CDD505-2E9C-101B-9397-08002B2CF9AE}" pid="7" name="MSIP_Label_3f2f8345-ce3d-4f57-aa61-fecc5cc122c1_ActionId">
    <vt:lpwstr>d94c54f0-696e-4f10-b669-e50c92495fac</vt:lpwstr>
  </property>
  <property fmtid="{D5CDD505-2E9C-101B-9397-08002B2CF9AE}" pid="8" name="MSIP_Label_3f2f8345-ce3d-4f57-aa61-fecc5cc122c1_ContentBits">
    <vt:lpwstr>0</vt:lpwstr>
  </property>
  <property fmtid="{D5CDD505-2E9C-101B-9397-08002B2CF9AE}" pid="9" name="MediaServiceImageTags">
    <vt:lpwstr/>
  </property>
  <property fmtid="{D5CDD505-2E9C-101B-9397-08002B2CF9AE}" pid="10" name="ContentTypeId">
    <vt:lpwstr>0x01010004FB0134782EED4BA288C976EC660494</vt:lpwstr>
  </property>
</Properties>
</file>