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anselmvansintfiet/Downloads/"/>
    </mc:Choice>
  </mc:AlternateContent>
  <xr:revisionPtr revIDLastSave="0" documentId="13_ncr:1_{F2F960C8-D0A8-F848-B535-B88BC9F4F9FD}" xr6:coauthVersionLast="47" xr6:coauthVersionMax="47" xr10:uidLastSave="{00000000-0000-0000-0000-000000000000}"/>
  <bookViews>
    <workbookView xWindow="0" yWindow="500" windowWidth="51200" windowHeight="26120" activeTab="1" xr2:uid="{00000000-000D-0000-FFFF-FFFF00000000}"/>
  </bookViews>
  <sheets>
    <sheet name="A. Activiteitenlasten" sheetId="2" r:id="rId1"/>
    <sheet name="B. Beheerslasten" sheetId="4" r:id="rId2"/>
    <sheet name="C.+D. Baten" sheetId="5" r:id="rId3"/>
    <sheet name="E. Samenvatting" sheetId="6" r:id="rId4"/>
    <sheet name="F. Activiteitenoverzicht" sheetId="7" r:id="rId5"/>
  </sheets>
  <definedNames>
    <definedName name="_xlnm.Print_Titles" localSheetId="0">'A. Activiteitenlasten'!$2:$5</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4" l="1"/>
  <c r="J18" i="4"/>
  <c r="I19" i="4"/>
  <c r="J19" i="4"/>
  <c r="I20" i="4"/>
  <c r="J20" i="4"/>
  <c r="I21" i="4"/>
  <c r="J21" i="4"/>
  <c r="I22" i="4"/>
  <c r="J22" i="4"/>
  <c r="J17" i="4"/>
  <c r="I17" i="4"/>
  <c r="I8" i="4"/>
  <c r="J8" i="4"/>
  <c r="I9" i="4"/>
  <c r="J9" i="4"/>
  <c r="I10" i="4"/>
  <c r="J10" i="4"/>
  <c r="I11" i="4"/>
  <c r="J11" i="4"/>
  <c r="J7" i="4"/>
  <c r="I7" i="4"/>
  <c r="I170" i="2"/>
  <c r="J170" i="2"/>
  <c r="I171" i="2"/>
  <c r="J171" i="2"/>
  <c r="I172" i="2"/>
  <c r="J172" i="2"/>
  <c r="J169" i="2"/>
  <c r="I169" i="2"/>
  <c r="I162" i="2"/>
  <c r="J162" i="2"/>
  <c r="I163" i="2"/>
  <c r="J163" i="2"/>
  <c r="I164" i="2"/>
  <c r="J164" i="2"/>
  <c r="I165" i="2"/>
  <c r="J165" i="2"/>
  <c r="I166" i="2"/>
  <c r="J166" i="2"/>
  <c r="J161" i="2"/>
  <c r="I161" i="2"/>
  <c r="I153" i="2"/>
  <c r="J153" i="2"/>
  <c r="I154" i="2"/>
  <c r="J154" i="2"/>
  <c r="I155" i="2"/>
  <c r="J155" i="2"/>
  <c r="J152" i="2"/>
  <c r="I152" i="2"/>
  <c r="I145" i="2"/>
  <c r="J145" i="2"/>
  <c r="I146" i="2"/>
  <c r="J146" i="2"/>
  <c r="I147" i="2"/>
  <c r="J147" i="2"/>
  <c r="I148" i="2"/>
  <c r="J148" i="2"/>
  <c r="I149" i="2"/>
  <c r="J149" i="2"/>
  <c r="J144" i="2"/>
  <c r="I144" i="2"/>
  <c r="I136" i="2"/>
  <c r="J136" i="2"/>
  <c r="I137" i="2"/>
  <c r="J137" i="2"/>
  <c r="I138" i="2"/>
  <c r="J138" i="2"/>
  <c r="J135" i="2"/>
  <c r="I135" i="2"/>
  <c r="I128" i="2"/>
  <c r="J128" i="2"/>
  <c r="I129" i="2"/>
  <c r="J129" i="2"/>
  <c r="I130" i="2"/>
  <c r="J130" i="2"/>
  <c r="I131" i="2"/>
  <c r="J131" i="2"/>
  <c r="I132" i="2"/>
  <c r="J132" i="2"/>
  <c r="J127" i="2"/>
  <c r="I127" i="2"/>
  <c r="I115" i="2"/>
  <c r="I119" i="2"/>
  <c r="J119" i="2"/>
  <c r="I120" i="2"/>
  <c r="J120" i="2"/>
  <c r="I121" i="2"/>
  <c r="J121" i="2"/>
  <c r="J118" i="2"/>
  <c r="I118" i="2"/>
  <c r="I111" i="2"/>
  <c r="J111" i="2"/>
  <c r="I112" i="2"/>
  <c r="J112" i="2"/>
  <c r="I113" i="2"/>
  <c r="J113" i="2"/>
  <c r="I114" i="2"/>
  <c r="J114" i="2"/>
  <c r="J115" i="2"/>
  <c r="J110" i="2"/>
  <c r="I110" i="2"/>
  <c r="I102" i="2"/>
  <c r="J102" i="2"/>
  <c r="I103" i="2"/>
  <c r="J103" i="2"/>
  <c r="I104" i="2"/>
  <c r="J104" i="2"/>
  <c r="J101" i="2"/>
  <c r="I101" i="2"/>
  <c r="I94" i="2"/>
  <c r="J94" i="2"/>
  <c r="I95" i="2"/>
  <c r="J95" i="2"/>
  <c r="I96" i="2"/>
  <c r="J96" i="2"/>
  <c r="I97" i="2"/>
  <c r="J97" i="2"/>
  <c r="I98" i="2"/>
  <c r="J98" i="2"/>
  <c r="J93" i="2"/>
  <c r="I93" i="2"/>
  <c r="I85" i="2"/>
  <c r="J85" i="2"/>
  <c r="I86" i="2"/>
  <c r="J86" i="2"/>
  <c r="I87" i="2"/>
  <c r="J87" i="2"/>
  <c r="J84" i="2"/>
  <c r="I84" i="2"/>
  <c r="I77" i="2"/>
  <c r="J77" i="2"/>
  <c r="I78" i="2"/>
  <c r="J78" i="2"/>
  <c r="I79" i="2"/>
  <c r="J79" i="2"/>
  <c r="I80" i="2"/>
  <c r="J80" i="2"/>
  <c r="I81" i="2"/>
  <c r="J81" i="2"/>
  <c r="J76" i="2"/>
  <c r="I76" i="2"/>
  <c r="I68" i="2"/>
  <c r="J68" i="2"/>
  <c r="I69" i="2"/>
  <c r="J69" i="2"/>
  <c r="I70" i="2"/>
  <c r="J70" i="2"/>
  <c r="J67" i="2"/>
  <c r="I67" i="2"/>
  <c r="I60" i="2"/>
  <c r="J60" i="2"/>
  <c r="I61" i="2"/>
  <c r="J61" i="2"/>
  <c r="I62" i="2"/>
  <c r="J62" i="2"/>
  <c r="I63" i="2"/>
  <c r="J63" i="2"/>
  <c r="I64" i="2"/>
  <c r="J64" i="2"/>
  <c r="J59" i="2"/>
  <c r="I59" i="2"/>
  <c r="I51" i="2"/>
  <c r="J51" i="2"/>
  <c r="I52" i="2"/>
  <c r="J52" i="2"/>
  <c r="I53" i="2"/>
  <c r="J53" i="2"/>
  <c r="J50" i="2"/>
  <c r="I50" i="2"/>
  <c r="I43" i="2"/>
  <c r="J43" i="2"/>
  <c r="I44" i="2"/>
  <c r="J44" i="2"/>
  <c r="I45" i="2"/>
  <c r="J45" i="2"/>
  <c r="I46" i="2"/>
  <c r="J46" i="2"/>
  <c r="I47" i="2"/>
  <c r="J47" i="2"/>
  <c r="J42" i="2"/>
  <c r="I42" i="2"/>
  <c r="I34" i="2"/>
  <c r="J34" i="2"/>
  <c r="I35" i="2"/>
  <c r="J35" i="2"/>
  <c r="I36" i="2"/>
  <c r="J36" i="2"/>
  <c r="J33" i="2"/>
  <c r="I33" i="2"/>
  <c r="I26" i="2"/>
  <c r="J26" i="2"/>
  <c r="I27" i="2"/>
  <c r="J27" i="2"/>
  <c r="I28" i="2"/>
  <c r="J28" i="2"/>
  <c r="I29" i="2"/>
  <c r="J29" i="2"/>
  <c r="I30" i="2"/>
  <c r="J30" i="2"/>
  <c r="J25" i="2"/>
  <c r="I25" i="2"/>
  <c r="I17" i="2"/>
  <c r="J17" i="2"/>
  <c r="I18" i="2"/>
  <c r="J18" i="2"/>
  <c r="I19" i="2"/>
  <c r="J19" i="2"/>
  <c r="J16" i="2"/>
  <c r="I16" i="2"/>
  <c r="I9" i="2"/>
  <c r="J9" i="2"/>
  <c r="I10" i="2"/>
  <c r="J10" i="2"/>
  <c r="I11" i="2"/>
  <c r="J11" i="2"/>
  <c r="I12" i="2"/>
  <c r="J12" i="2"/>
  <c r="I13" i="2"/>
  <c r="J13" i="2"/>
  <c r="J8" i="2"/>
  <c r="I8" i="2"/>
  <c r="J12" i="4"/>
  <c r="G18" i="6" l="1"/>
  <c r="C14" i="6" l="1"/>
  <c r="C15" i="6"/>
  <c r="C16" i="6"/>
  <c r="C13" i="6"/>
  <c r="C12" i="6"/>
  <c r="C11" i="6"/>
  <c r="C10" i="6"/>
  <c r="C9" i="6"/>
  <c r="C8" i="6"/>
  <c r="C7" i="6"/>
  <c r="K170" i="2"/>
  <c r="J168" i="2"/>
  <c r="K166" i="2"/>
  <c r="K164" i="2"/>
  <c r="J160" i="2"/>
  <c r="J151" i="2"/>
  <c r="J143" i="2"/>
  <c r="J134" i="2"/>
  <c r="J117" i="2"/>
  <c r="J109" i="2"/>
  <c r="K102" i="2"/>
  <c r="J100" i="2"/>
  <c r="K96" i="2"/>
  <c r="J92" i="2"/>
  <c r="J126" i="2" l="1"/>
  <c r="I92" i="2"/>
  <c r="I100" i="2"/>
  <c r="K100" i="2" s="1"/>
  <c r="I109" i="2"/>
  <c r="I117" i="2"/>
  <c r="I126" i="2"/>
  <c r="I134" i="2"/>
  <c r="I143" i="2"/>
  <c r="K143" i="2" s="1"/>
  <c r="I151" i="2"/>
  <c r="I160" i="2"/>
  <c r="K160" i="2" s="1"/>
  <c r="I168" i="2"/>
  <c r="K104" i="2"/>
  <c r="K95" i="2"/>
  <c r="K103" i="2"/>
  <c r="K129" i="2"/>
  <c r="K172" i="2"/>
  <c r="K163" i="2"/>
  <c r="K171" i="2"/>
  <c r="K145" i="2"/>
  <c r="K149" i="2"/>
  <c r="K155" i="2"/>
  <c r="K146" i="2"/>
  <c r="K148" i="2"/>
  <c r="K152" i="2"/>
  <c r="J157" i="2"/>
  <c r="E15" i="6" s="1"/>
  <c r="K111" i="2"/>
  <c r="K115" i="2"/>
  <c r="K121" i="2"/>
  <c r="K130" i="2"/>
  <c r="K136" i="2"/>
  <c r="K138" i="2"/>
  <c r="K154" i="2"/>
  <c r="K161" i="2"/>
  <c r="K137" i="2"/>
  <c r="I123" i="2"/>
  <c r="D13" i="6" s="1"/>
  <c r="K112" i="2"/>
  <c r="K114" i="2"/>
  <c r="K118" i="2"/>
  <c r="K147" i="2"/>
  <c r="K153" i="2"/>
  <c r="J174" i="2"/>
  <c r="E16" i="6" s="1"/>
  <c r="K165" i="2"/>
  <c r="K169" i="2"/>
  <c r="K162" i="2"/>
  <c r="I174" i="2"/>
  <c r="D16" i="6" s="1"/>
  <c r="I157" i="2"/>
  <c r="D15" i="6" s="1"/>
  <c r="K144" i="2"/>
  <c r="K151" i="2"/>
  <c r="K94" i="2"/>
  <c r="J123" i="2"/>
  <c r="E13" i="6" s="1"/>
  <c r="K128" i="2"/>
  <c r="K93" i="2"/>
  <c r="K98" i="2"/>
  <c r="K120" i="2"/>
  <c r="K132" i="2"/>
  <c r="J106" i="2"/>
  <c r="E12" i="6" s="1"/>
  <c r="K97" i="2"/>
  <c r="K101" i="2"/>
  <c r="K113" i="2"/>
  <c r="K119" i="2"/>
  <c r="J140" i="2"/>
  <c r="E14" i="6" s="1"/>
  <c r="K131" i="2"/>
  <c r="K135" i="2"/>
  <c r="I140" i="2"/>
  <c r="D14" i="6" s="1"/>
  <c r="K127" i="2"/>
  <c r="K134" i="2"/>
  <c r="K110" i="2"/>
  <c r="I106" i="2"/>
  <c r="D12" i="6" s="1"/>
  <c r="J189" i="2"/>
  <c r="J188" i="2"/>
  <c r="J187" i="2"/>
  <c r="J186" i="2"/>
  <c r="J185" i="2"/>
  <c r="I189" i="2"/>
  <c r="I188" i="2"/>
  <c r="I187" i="2"/>
  <c r="I186" i="2"/>
  <c r="I185" i="2"/>
  <c r="I66" i="2"/>
  <c r="I58" i="2"/>
  <c r="I41" i="2"/>
  <c r="I32" i="2"/>
  <c r="I24" i="2"/>
  <c r="F15" i="6" l="1"/>
  <c r="I49" i="2"/>
  <c r="I15" i="2"/>
  <c r="I75" i="2"/>
  <c r="F13" i="6"/>
  <c r="F14" i="6"/>
  <c r="F16" i="6"/>
  <c r="I83" i="2"/>
  <c r="J24" i="2"/>
  <c r="J32" i="2"/>
  <c r="J41" i="2"/>
  <c r="J49" i="2"/>
  <c r="J58" i="2"/>
  <c r="J66" i="2"/>
  <c r="J75" i="2"/>
  <c r="J83" i="2"/>
  <c r="F12" i="6"/>
  <c r="J15" i="2"/>
  <c r="K168" i="2"/>
  <c r="K174" i="2" s="1"/>
  <c r="K63" i="2"/>
  <c r="K62" i="2"/>
  <c r="K64" i="2"/>
  <c r="K68" i="2"/>
  <c r="K70" i="2"/>
  <c r="K61" i="2"/>
  <c r="K84" i="2"/>
  <c r="K87" i="2"/>
  <c r="K117" i="2"/>
  <c r="K53" i="2"/>
  <c r="K26" i="2"/>
  <c r="K30" i="2"/>
  <c r="K34" i="2"/>
  <c r="K36" i="2"/>
  <c r="K43" i="2"/>
  <c r="K60" i="2"/>
  <c r="K78" i="2"/>
  <c r="K44" i="2"/>
  <c r="K46" i="2"/>
  <c r="K50" i="2"/>
  <c r="K52" i="2"/>
  <c r="K79" i="2"/>
  <c r="K81" i="2"/>
  <c r="J38" i="2"/>
  <c r="E8" i="6" s="1"/>
  <c r="K27" i="2"/>
  <c r="K69" i="2"/>
  <c r="K157" i="2"/>
  <c r="K67" i="2"/>
  <c r="K76" i="2"/>
  <c r="I89" i="2"/>
  <c r="D11" i="6" s="1"/>
  <c r="K126" i="2"/>
  <c r="K140" i="2" s="1"/>
  <c r="K59" i="2"/>
  <c r="I72" i="2"/>
  <c r="D10" i="6" s="1"/>
  <c r="J89" i="2"/>
  <c r="E11" i="6" s="1"/>
  <c r="K109" i="2"/>
  <c r="K42" i="2"/>
  <c r="I55" i="2"/>
  <c r="D9" i="6" s="1"/>
  <c r="K33" i="2"/>
  <c r="J55" i="2"/>
  <c r="E9" i="6" s="1"/>
  <c r="I38" i="2"/>
  <c r="D8" i="6" s="1"/>
  <c r="K45" i="2"/>
  <c r="K47" i="2"/>
  <c r="K51" i="2"/>
  <c r="J72" i="2"/>
  <c r="E10" i="6" s="1"/>
  <c r="K77" i="2"/>
  <c r="K80" i="2"/>
  <c r="K86" i="2"/>
  <c r="K92" i="2"/>
  <c r="K106" i="2" s="1"/>
  <c r="K66" i="2"/>
  <c r="K25" i="2"/>
  <c r="K28" i="2"/>
  <c r="K17" i="2"/>
  <c r="K29" i="2"/>
  <c r="K35" i="2"/>
  <c r="K19" i="2"/>
  <c r="K18" i="2"/>
  <c r="K16" i="2"/>
  <c r="K49" i="2" l="1"/>
  <c r="F8" i="6"/>
  <c r="F9" i="6"/>
  <c r="F10" i="6"/>
  <c r="F11" i="6"/>
  <c r="K58" i="2"/>
  <c r="K72" i="2" s="1"/>
  <c r="K123" i="2"/>
  <c r="K75" i="2"/>
  <c r="K32" i="2"/>
  <c r="K15" i="2"/>
  <c r="K24" i="2"/>
  <c r="K41" i="2"/>
  <c r="K13" i="2"/>
  <c r="K12" i="2"/>
  <c r="K11" i="2"/>
  <c r="K10" i="2"/>
  <c r="K9" i="2"/>
  <c r="K55" i="2" l="1"/>
  <c r="I7" i="2"/>
  <c r="I183" i="2" s="1"/>
  <c r="J21" i="2"/>
  <c r="E7" i="6" s="1"/>
  <c r="E18" i="6" s="1"/>
  <c r="J7" i="2"/>
  <c r="J183" i="2" s="1"/>
  <c r="I21" i="2"/>
  <c r="D7" i="6" s="1"/>
  <c r="D18" i="6" s="1"/>
  <c r="K38" i="2"/>
  <c r="K8" i="2"/>
  <c r="F97" i="5"/>
  <c r="K7" i="2" l="1"/>
  <c r="K21" i="2" s="1"/>
  <c r="F16" i="5"/>
  <c r="F65" i="5"/>
  <c r="F23" i="5"/>
  <c r="F93" i="5"/>
  <c r="F85" i="5"/>
  <c r="F82" i="5"/>
  <c r="F63" i="5"/>
  <c r="E77" i="5"/>
  <c r="D77" i="5"/>
  <c r="F70" i="5"/>
  <c r="F74" i="5"/>
  <c r="E66" i="5"/>
  <c r="D66" i="5"/>
  <c r="F59" i="5"/>
  <c r="F52" i="5"/>
  <c r="D55" i="5"/>
  <c r="E55" i="5"/>
  <c r="F48" i="5"/>
  <c r="K21" i="4"/>
  <c r="E49" i="6" l="1"/>
  <c r="E50" i="6"/>
  <c r="D50" i="6"/>
  <c r="E38" i="6"/>
  <c r="E39" i="6"/>
  <c r="E41" i="6"/>
  <c r="E42" i="6"/>
  <c r="D42" i="6"/>
  <c r="D41" i="6"/>
  <c r="F39" i="5"/>
  <c r="D39" i="6"/>
  <c r="D38" i="6"/>
  <c r="E31" i="6"/>
  <c r="D31" i="6"/>
  <c r="J35" i="4"/>
  <c r="I35" i="4"/>
  <c r="K35" i="4" l="1"/>
  <c r="K18" i="4" l="1"/>
  <c r="F53" i="5"/>
  <c r="F60" i="5"/>
  <c r="F64" i="5"/>
  <c r="F71" i="5"/>
  <c r="F75" i="5"/>
  <c r="F76" i="5"/>
  <c r="F81" i="5"/>
  <c r="F86" i="5"/>
  <c r="F92" i="5"/>
  <c r="F96" i="5"/>
  <c r="F49" i="5"/>
  <c r="F41" i="5"/>
  <c r="F36" i="5"/>
  <c r="F35" i="5"/>
  <c r="F32" i="5"/>
  <c r="F30" i="5"/>
  <c r="F27" i="5"/>
  <c r="F22" i="5"/>
  <c r="F19" i="5"/>
  <c r="F11" i="5"/>
  <c r="F12" i="5"/>
  <c r="F15" i="5"/>
  <c r="F10" i="5"/>
  <c r="E98" i="5"/>
  <c r="E53" i="6" s="1"/>
  <c r="E88" i="5"/>
  <c r="E52" i="6" s="1"/>
  <c r="E51" i="6"/>
  <c r="E37" i="5"/>
  <c r="E40" i="6" s="1"/>
  <c r="E43" i="6" s="1"/>
  <c r="E28" i="5"/>
  <c r="E35" i="6" s="1"/>
  <c r="E24" i="5"/>
  <c r="E32" i="6" s="1"/>
  <c r="E17" i="5"/>
  <c r="J34" i="4"/>
  <c r="J36" i="4"/>
  <c r="J37" i="4"/>
  <c r="J33" i="4"/>
  <c r="I33" i="4"/>
  <c r="I34" i="4"/>
  <c r="I36" i="4"/>
  <c r="I37" i="4"/>
  <c r="K12" i="4"/>
  <c r="J23" i="4"/>
  <c r="E22" i="6" s="1"/>
  <c r="F42" i="6"/>
  <c r="F41" i="6"/>
  <c r="F39" i="6"/>
  <c r="F38" i="6"/>
  <c r="F31" i="6"/>
  <c r="E43" i="5" l="1"/>
  <c r="K17" i="4"/>
  <c r="K22" i="4"/>
  <c r="K19" i="4"/>
  <c r="K20" i="4"/>
  <c r="E30" i="6"/>
  <c r="E33" i="6" s="1"/>
  <c r="E45" i="6" s="1"/>
  <c r="E100" i="5"/>
  <c r="K34" i="4"/>
  <c r="K33" i="4"/>
  <c r="K37" i="4"/>
  <c r="K9" i="4"/>
  <c r="K11" i="4"/>
  <c r="K36" i="4"/>
  <c r="E55" i="6"/>
  <c r="K7" i="4"/>
  <c r="K8" i="4"/>
  <c r="K10" i="4"/>
  <c r="J38" i="4"/>
  <c r="J14" i="4"/>
  <c r="E21" i="6" s="1"/>
  <c r="E23" i="6" s="1"/>
  <c r="K188" i="2"/>
  <c r="E102" i="5" l="1"/>
  <c r="E57" i="6"/>
  <c r="K189" i="2"/>
  <c r="K186" i="2"/>
  <c r="K185" i="2"/>
  <c r="K187" i="2"/>
  <c r="J25" i="4"/>
  <c r="I38" i="4"/>
  <c r="I23" i="4"/>
  <c r="D22" i="6" s="1"/>
  <c r="F22" i="6" s="1"/>
  <c r="I14" i="4"/>
  <c r="I190" i="2"/>
  <c r="J190" i="2"/>
  <c r="E25" i="6" l="1"/>
  <c r="I25" i="4"/>
  <c r="D21" i="6"/>
  <c r="K190" i="2"/>
  <c r="E60" i="6" l="1"/>
  <c r="E62" i="6" s="1"/>
  <c r="F50" i="6"/>
  <c r="F66" i="5"/>
  <c r="K183" i="2"/>
  <c r="F21" i="6"/>
  <c r="F23" i="6" s="1"/>
  <c r="D23" i="6"/>
  <c r="D25" i="6" s="1"/>
  <c r="F7" i="6"/>
  <c r="F18" i="6" s="1"/>
  <c r="F25" i="6" l="1"/>
  <c r="K38" i="4"/>
  <c r="D98" i="5" l="1"/>
  <c r="D88" i="5"/>
  <c r="D37" i="5"/>
  <c r="D28" i="5"/>
  <c r="D24" i="5"/>
  <c r="D32" i="6" s="1"/>
  <c r="D17" i="5"/>
  <c r="K23" i="4"/>
  <c r="K14" i="4"/>
  <c r="D30" i="6" l="1"/>
  <c r="D43" i="5"/>
  <c r="F43" i="5" s="1"/>
  <c r="F37" i="5"/>
  <c r="D40" i="6"/>
  <c r="F88" i="5"/>
  <c r="D52" i="6"/>
  <c r="F52" i="6" s="1"/>
  <c r="F24" i="5"/>
  <c r="F32" i="6"/>
  <c r="F77" i="5"/>
  <c r="D51" i="6"/>
  <c r="F51" i="6" s="1"/>
  <c r="D35" i="6"/>
  <c r="F35" i="6" s="1"/>
  <c r="F28" i="5"/>
  <c r="D53" i="6"/>
  <c r="F53" i="6" s="1"/>
  <c r="F98" i="5"/>
  <c r="F17" i="5"/>
  <c r="D49" i="6"/>
  <c r="F55" i="5"/>
  <c r="D100" i="5"/>
  <c r="F100" i="5" s="1"/>
  <c r="K25" i="4"/>
  <c r="F40" i="6" l="1"/>
  <c r="F43" i="6" s="1"/>
  <c r="D43" i="6"/>
  <c r="F30" i="6"/>
  <c r="F33" i="6" s="1"/>
  <c r="D33" i="6"/>
  <c r="D102" i="5"/>
  <c r="F102" i="5" s="1"/>
  <c r="F49" i="6"/>
  <c r="D55" i="6"/>
  <c r="D45" i="6" l="1"/>
  <c r="D57" i="6" s="1"/>
  <c r="F45" i="6"/>
  <c r="F55" i="6"/>
  <c r="D60" i="6" l="1"/>
  <c r="F60" i="6" s="1"/>
  <c r="F57" i="6"/>
  <c r="D62" i="6" l="1"/>
  <c r="F62" i="6" s="1"/>
  <c r="F64" i="6" s="1"/>
  <c r="K85" i="2"/>
  <c r="K83" i="2"/>
  <c r="K8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18" authorId="0" shapeId="0" xr:uid="{769C625E-7ABB-874E-85B1-31BFF9B5C380}">
      <text>
        <r>
          <rPr>
            <b/>
            <sz val="10"/>
            <color rgb="FF000000"/>
            <rFont val="Tahoma"/>
            <family val="2"/>
          </rPr>
          <t>Microsoft Office User:</t>
        </r>
        <r>
          <rPr>
            <sz val="10"/>
            <color rgb="FF000000"/>
            <rFont val="Tahoma"/>
            <family val="2"/>
          </rPr>
          <t xml:space="preserve">
</t>
        </r>
        <r>
          <rPr>
            <sz val="10"/>
            <color rgb="FF000000"/>
            <rFont val="Calibri"/>
            <family val="2"/>
          </rPr>
          <t xml:space="preserve">dit bedrag moet overeenkomen met cel F61, het gevraagd bedrag SCI
</t>
        </r>
      </text>
    </comment>
  </commentList>
</comments>
</file>

<file path=xl/sharedStrings.xml><?xml version="1.0" encoding="utf-8"?>
<sst xmlns="http://schemas.openxmlformats.org/spreadsheetml/2006/main" count="443" uniqueCount="193">
  <si>
    <t>BATEN</t>
  </si>
  <si>
    <t>LASTEN</t>
  </si>
  <si>
    <t>Directe inkomsten</t>
  </si>
  <si>
    <t>Indirecte inkomsten</t>
  </si>
  <si>
    <t>Bijdragen uit private middelen</t>
  </si>
  <si>
    <t>Structurele subsidie Provincie</t>
  </si>
  <si>
    <t>Structurele subsidie Gemeente</t>
  </si>
  <si>
    <t>Structurele subsidie Europese Unie</t>
  </si>
  <si>
    <t>Overige structurele subsidies publieke organisaties</t>
  </si>
  <si>
    <t>A.1</t>
  </si>
  <si>
    <t>A.2</t>
  </si>
  <si>
    <t>Publieksinkomsten</t>
  </si>
  <si>
    <t>Sponsorinkomsten</t>
  </si>
  <si>
    <t>Overige directe inkomsten</t>
  </si>
  <si>
    <t>B.1</t>
  </si>
  <si>
    <t>B.2</t>
  </si>
  <si>
    <t>Beheerslasten personeel</t>
  </si>
  <si>
    <t>Beheerslasten materieel</t>
  </si>
  <si>
    <t>C.1</t>
  </si>
  <si>
    <t>C.2</t>
  </si>
  <si>
    <t>D.2</t>
  </si>
  <si>
    <t>D.1</t>
  </si>
  <si>
    <t>TOTAAL BEHEERSLASTEN</t>
  </si>
  <si>
    <t>TOTAAL ACTIVITEITENLASTEN</t>
  </si>
  <si>
    <t>Bijdragen van particulieren incl. vriendenverenigingen</t>
  </si>
  <si>
    <t>Bijdragen van bedrijven</t>
  </si>
  <si>
    <t>Bijdragen van private fondsen</t>
  </si>
  <si>
    <t>Bijdragen van goede doelenloterijen</t>
  </si>
  <si>
    <t>€</t>
  </si>
  <si>
    <t>ex. BTW</t>
  </si>
  <si>
    <t>Specificatie personeelslasten</t>
  </si>
  <si>
    <t>PERSONELE BEZETTING</t>
  </si>
  <si>
    <t>Aantal</t>
  </si>
  <si>
    <t>Eenheid</t>
  </si>
  <si>
    <t>Tarief</t>
  </si>
  <si>
    <t>Overige personeelskosten</t>
  </si>
  <si>
    <t>Kantoorkosten</t>
  </si>
  <si>
    <t xml:space="preserve">Algemene publiciteitskosten </t>
  </si>
  <si>
    <t>Afschrijvingskosten</t>
  </si>
  <si>
    <t>Huisvesting</t>
  </si>
  <si>
    <t>D.3</t>
  </si>
  <si>
    <t>D.4</t>
  </si>
  <si>
    <t>D.5</t>
  </si>
  <si>
    <t>TOTAAL BEHEERSLASTEN PERSONEEL</t>
  </si>
  <si>
    <t>TOTAAL BEHEERSLASTEN MATERIEEL</t>
  </si>
  <si>
    <t>SALDO UIT GEWONE BEDRIJFSVOERING (BATEN MINUS LASTEN)</t>
  </si>
  <si>
    <t>Totaal publieksinkomsten</t>
  </si>
  <si>
    <t>Publieksinkomsten binnenland</t>
  </si>
  <si>
    <t>Publieksinkomsten buitenland</t>
  </si>
  <si>
    <t>Recettes</t>
  </si>
  <si>
    <t>Kaartverkoop</t>
  </si>
  <si>
    <t>Overige: ….</t>
  </si>
  <si>
    <t>Totaal overige directe inkomsten</t>
  </si>
  <si>
    <t>Totaal indirecte inkomsten</t>
  </si>
  <si>
    <t>Totaal bijdragen van private fondsen</t>
  </si>
  <si>
    <t>B. BEHEERSLASTEN</t>
  </si>
  <si>
    <t>TOTALE BEHEERSLASTEN (som B.1 + B.2)</t>
  </si>
  <si>
    <t>C. EIGEN INKOMSTEN</t>
  </si>
  <si>
    <t>C.3</t>
  </si>
  <si>
    <t>C.4</t>
  </si>
  <si>
    <t>C.5</t>
  </si>
  <si>
    <t>C.6</t>
  </si>
  <si>
    <t>C.7</t>
  </si>
  <si>
    <t>C.8</t>
  </si>
  <si>
    <t>D. SUBSIDIES</t>
  </si>
  <si>
    <t>TOTAAL SUBSIDIEBATEN (D)</t>
  </si>
  <si>
    <t>TOTALE BATEN (som C + D)</t>
  </si>
  <si>
    <t>TOTAAL EIGEN INKOMSTEN (C)</t>
  </si>
  <si>
    <t>Totaal directe inkomsten (som C.1 t/m C.3)</t>
  </si>
  <si>
    <t>A. ACTIVITEITENLASTEN</t>
  </si>
  <si>
    <t>TOTALE LASTEN (som A + B)</t>
  </si>
  <si>
    <r>
      <t xml:space="preserve">PERSONELE LASTEN </t>
    </r>
    <r>
      <rPr>
        <i/>
        <sz val="12"/>
        <color theme="1"/>
        <rFont val="Calibri"/>
        <family val="2"/>
        <scheme val="minor"/>
      </rPr>
      <t>(gespecificeerd naar functie)</t>
    </r>
  </si>
  <si>
    <t>Bijdragen uit publieke middelen</t>
  </si>
  <si>
    <t>Subsidie Provincie</t>
  </si>
  <si>
    <t>Subsidie Gemeente</t>
  </si>
  <si>
    <t>Subsidie Europese Unie</t>
  </si>
  <si>
    <t>Overige subsidies publieke organisaties</t>
  </si>
  <si>
    <t>Omschrijving</t>
  </si>
  <si>
    <t>Naam fonds</t>
  </si>
  <si>
    <t>Naam Provincie</t>
  </si>
  <si>
    <t>Naam Gemeente</t>
  </si>
  <si>
    <t>Naam Europees fonds</t>
  </si>
  <si>
    <t>Structurele subsidie Rijkscultuurfondsen</t>
  </si>
  <si>
    <t>Naam Rijkscultuurfonds</t>
  </si>
  <si>
    <t>Incidentele subsidie Rijkscultuurfondsen</t>
  </si>
  <si>
    <t>Incidentele subsidie Provincie</t>
  </si>
  <si>
    <t>Totaal subsidie Provincie</t>
  </si>
  <si>
    <t>Incidentele subsidie Gemeente</t>
  </si>
  <si>
    <t>Totaal subsidie Gemeente</t>
  </si>
  <si>
    <t>Incidentele subsidie Europees fonds</t>
  </si>
  <si>
    <t>Totaal subsidie Europese Unie</t>
  </si>
  <si>
    <t>Overige incidentele subsidies publieke organisaties</t>
  </si>
  <si>
    <t>Totaal overige subsidies publieke organisaties</t>
  </si>
  <si>
    <t>Totaal Activiteitenlasten personeel</t>
  </si>
  <si>
    <t>B.1 Beheerslasten personeel</t>
  </si>
  <si>
    <t>Subsidie Rijk(scultuurfondsen)</t>
  </si>
  <si>
    <t>Totaal subsidie Rijk(scultuurfondsen)</t>
  </si>
  <si>
    <t>type</t>
  </si>
  <si>
    <t>waarvan:</t>
  </si>
  <si>
    <t>vast contract</t>
  </si>
  <si>
    <t>tijdelijk contract</t>
  </si>
  <si>
    <t>inhuur derden</t>
  </si>
  <si>
    <t>vrijwilligers</t>
  </si>
  <si>
    <t>totaal</t>
  </si>
  <si>
    <t>stagiaires</t>
  </si>
  <si>
    <t>C.9</t>
  </si>
  <si>
    <t>Overige bijdragen private middelen</t>
  </si>
  <si>
    <t>Totaal bijdragen uit private middelen (som C.5 t/m C.9)</t>
  </si>
  <si>
    <t>D. PUBLIEKE MIDDELEN</t>
  </si>
  <si>
    <t>GEVRAAGD BEDRAG STIMULERINGSFONDS CREATIEVE INDUSTRIE (SCI)</t>
  </si>
  <si>
    <t>PERCENTAGE GEVRAAGD BEDRAG STIMULERINGSFONDS TOV TOTALE LASTEN</t>
  </si>
  <si>
    <t>Accountant</t>
  </si>
  <si>
    <t>jaar</t>
  </si>
  <si>
    <t>Artistieke leiding (per jaar)</t>
  </si>
  <si>
    <t>Medewerker bedrijfsvoering (HR, financien, ICT, facilitair)  (per jaar)</t>
  </si>
  <si>
    <t>Communicatiemedewerker  (per jaar)</t>
  </si>
  <si>
    <t>activiteit</t>
  </si>
  <si>
    <t>projectvorm</t>
  </si>
  <si>
    <t>bereik (bezoekers, publiek, deelnemers)</t>
  </si>
  <si>
    <t>zakelijke leiding (per jaar)</t>
  </si>
  <si>
    <t>bezoekers</t>
  </si>
  <si>
    <t>online bezoekers</t>
  </si>
  <si>
    <t>social media bereik</t>
  </si>
  <si>
    <t>Jaar</t>
  </si>
  <si>
    <t>deelnemers</t>
  </si>
  <si>
    <r>
      <t xml:space="preserve">MATERIELE LASTEN </t>
    </r>
    <r>
      <rPr>
        <i/>
        <sz val="12"/>
        <color theme="1"/>
        <rFont val="Calibri"/>
        <family val="2"/>
        <scheme val="minor"/>
      </rPr>
      <t>(gespecificeerd naar soort kosten per jaar)</t>
    </r>
  </si>
  <si>
    <t>Type</t>
  </si>
  <si>
    <t>etc. Laatste rij. Enkel hierboven rijen toevoegen.</t>
  </si>
  <si>
    <r>
      <t xml:space="preserve">Naam fonds. </t>
    </r>
    <r>
      <rPr>
        <i/>
        <sz val="11"/>
        <color theme="1"/>
        <rFont val="Calibri"/>
        <family val="2"/>
        <scheme val="minor"/>
      </rPr>
      <t>Laatste rij. Enkel hierboven rijen toevoegen.</t>
    </r>
  </si>
  <si>
    <r>
      <t xml:space="preserve">Naam Rijkscultuurfonds. </t>
    </r>
    <r>
      <rPr>
        <i/>
        <sz val="11"/>
        <color theme="1"/>
        <rFont val="Calibri"/>
        <family val="2"/>
        <scheme val="minor"/>
      </rPr>
      <t>Laatste rij. Enkel hierboven rijen toevoegen.</t>
    </r>
  </si>
  <si>
    <t xml:space="preserve">Naam Rijkscultuurfonds. </t>
  </si>
  <si>
    <t>§</t>
  </si>
  <si>
    <r>
      <t xml:space="preserve">Naam Provincie. </t>
    </r>
    <r>
      <rPr>
        <i/>
        <sz val="11"/>
        <color theme="1"/>
        <rFont val="Calibri"/>
        <family val="2"/>
        <scheme val="minor"/>
      </rPr>
      <t>Laatste rij. Enkel hierboven rijen toevoegen.</t>
    </r>
  </si>
  <si>
    <r>
      <t>Naam Gemeente.</t>
    </r>
    <r>
      <rPr>
        <i/>
        <sz val="11"/>
        <color theme="1"/>
        <rFont val="Calibri"/>
        <family val="2"/>
        <scheme val="minor"/>
      </rPr>
      <t xml:space="preserve"> Laatste rij. Enkel hierboven rijen toevoegen.</t>
    </r>
  </si>
  <si>
    <r>
      <t xml:space="preserve">Naam Europees fonds. </t>
    </r>
    <r>
      <rPr>
        <i/>
        <sz val="11"/>
        <color theme="1"/>
        <rFont val="Calibri"/>
        <family val="2"/>
        <scheme val="minor"/>
      </rPr>
      <t>Laatste rij. Enkel hierboven rijen toevoegen.</t>
    </r>
  </si>
  <si>
    <r>
      <t xml:space="preserve">Omschrijving.  </t>
    </r>
    <r>
      <rPr>
        <i/>
        <sz val="11"/>
        <color theme="1"/>
        <rFont val="Calibri"/>
        <family val="2"/>
        <scheme val="minor"/>
      </rPr>
      <t>Laatste rij. Enkel hierboven rijen toevoegen.</t>
    </r>
  </si>
  <si>
    <r>
      <t xml:space="preserve">Omschrijving. </t>
    </r>
    <r>
      <rPr>
        <i/>
        <sz val="11"/>
        <color theme="1"/>
        <rFont val="Calibri"/>
        <family val="2"/>
        <scheme val="minor"/>
      </rPr>
      <t xml:space="preserve"> Laatste rij. Enkel hierboven rijen toevoegen.</t>
    </r>
  </si>
  <si>
    <t>In dit overzicht benoemt u de voorgenomen activiteiten. In het overzicht geeft u aan in welk jaar de activiteit plaatsvindt en wat voor een projectvorm het betreft. Ook geeft u aan wat het verwachte bereik met betrekking tot bezoek, deelname, en online bereik is.
Bij de beoordeling geeft het overzicht inzicht in de omvang van de voorgenomen activiteiten en het bereik. Na toekenning gebruikt het fonds het activiteitenoverzicht bij de monitoringscyclus. Uiteraard is er de mogelijkheid om na toekenning het activiteitenoverzicht aan te passen.</t>
  </si>
  <si>
    <t>functie 1</t>
  </si>
  <si>
    <t>functie 2</t>
  </si>
  <si>
    <t>functie 3</t>
  </si>
  <si>
    <t>functie 4</t>
  </si>
  <si>
    <t>functie 5</t>
  </si>
  <si>
    <t>functie 6</t>
  </si>
  <si>
    <t>post 1</t>
  </si>
  <si>
    <t>post 2</t>
  </si>
  <si>
    <t>post 3</t>
  </si>
  <si>
    <t>post 4</t>
  </si>
  <si>
    <t>ACTIVITEIT 1</t>
  </si>
  <si>
    <t>Personele lasten</t>
  </si>
  <si>
    <t>Materiele lasten</t>
  </si>
  <si>
    <t>ACTIVITEIT 2</t>
  </si>
  <si>
    <t>ACTIVITEIT 3</t>
  </si>
  <si>
    <t>A.3</t>
  </si>
  <si>
    <t>ACTIVITEIT 4</t>
  </si>
  <si>
    <t>A.4</t>
  </si>
  <si>
    <t>TOTALE LASTEN ACTIVITEIT</t>
  </si>
  <si>
    <t>ACTIVITEIT 5</t>
  </si>
  <si>
    <t>A.5</t>
  </si>
  <si>
    <t xml:space="preserve">TOTALE LASTEN ACTIVITEIT </t>
  </si>
  <si>
    <t>ACTIVITEIT 6</t>
  </si>
  <si>
    <t>A.6</t>
  </si>
  <si>
    <t>ACTIVITEIT 7</t>
  </si>
  <si>
    <t>A.7</t>
  </si>
  <si>
    <t>ACTIVITEIT 8</t>
  </si>
  <si>
    <t>A.8</t>
  </si>
  <si>
    <t>Etc. Laatste rij. Enkel hierboven rijen toevoegen.</t>
  </si>
  <si>
    <t>ACTIVITEIT 9</t>
  </si>
  <si>
    <t>A.9</t>
  </si>
  <si>
    <t>ACTIVITEIT 10</t>
  </si>
  <si>
    <t>A.10</t>
  </si>
  <si>
    <t>naam activiteit 1</t>
  </si>
  <si>
    <t>naam activiteit 2</t>
  </si>
  <si>
    <t>naam activiteit 3</t>
  </si>
  <si>
    <t>naam activiteit 4</t>
  </si>
  <si>
    <t>naam activiteit 5</t>
  </si>
  <si>
    <t>naam activiteit 6</t>
  </si>
  <si>
    <t>naam activiteit 7</t>
  </si>
  <si>
    <t>naam activiteit 8</t>
  </si>
  <si>
    <t>naam activiteit 9</t>
  </si>
  <si>
    <t>naam activiteit 10</t>
  </si>
  <si>
    <t>gevraagde bijdrage SCI per onderdeel</t>
  </si>
  <si>
    <t>Als er meer dan 10 onderdelen zijn kunt u alle rijen van het laatste activiteitenblokje kopieëren en boven deze regel invoegen. Voeg dan ook bij E. Samenvatting een verwijzing in naar de totale lasten van de toegevoegde activiteit.</t>
  </si>
  <si>
    <t>MODEL BEGROTING 1- EN 2-JARIGE ACTIVITEITEPROGRAMMA - specificatie activiteitenlasten</t>
  </si>
  <si>
    <t>MODEL BEGROTING 1- EN 2-JARIGE ACTIVITEITEPROGRAMMA - specificatie beheerslasten</t>
  </si>
  <si>
    <t>MODEL BEGROTING 1- EN 2-JARIGE ACTIVITEITEPROGRAMMA - specificatie baten</t>
  </si>
  <si>
    <t>MODEL BEGROTING 1- EN 2-JARIGE ACTIVITEITEPROGRAMMA</t>
  </si>
  <si>
    <t>KWANTITATIEF ACTIVITEITENOVERZICHT 1- EN 2-JARIGE ACTIVITEITEPROGRAMMA</t>
  </si>
  <si>
    <t>Begroting 2023</t>
  </si>
  <si>
    <t>Begroting 2024</t>
  </si>
  <si>
    <t>Begroting 2023-2024</t>
  </si>
  <si>
    <t>2023-2024</t>
  </si>
  <si>
    <t>TOTAAL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</si>
</sst>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quot;\ * #,##0_ ;_ &quot;€&quot;\ * \-#,##0_ ;_ &quot;€&quot;\ * &quot;-&quot;??_ ;_ @_ "/>
    <numFmt numFmtId="165" formatCode="0.0%"/>
    <numFmt numFmtId="166" formatCode="0_);\(0\)"/>
  </numFmts>
  <fonts count="1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2"/>
      <color rgb="FF0070C0"/>
      <name val="Calibri"/>
      <family val="2"/>
      <scheme val="minor"/>
    </font>
    <font>
      <i/>
      <sz val="11"/>
      <color theme="1"/>
      <name val="Calibri"/>
      <family val="2"/>
      <scheme val="minor"/>
    </font>
    <font>
      <u/>
      <sz val="11"/>
      <color theme="1"/>
      <name val="Calibri"/>
      <family val="2"/>
      <scheme val="minor"/>
    </font>
    <font>
      <sz val="11"/>
      <color theme="0"/>
      <name val="Calibri"/>
      <family val="2"/>
      <scheme val="minor"/>
    </font>
    <font>
      <i/>
      <sz val="12"/>
      <color theme="1"/>
      <name val="Calibri"/>
      <family val="2"/>
      <scheme val="minor"/>
    </font>
    <font>
      <b/>
      <sz val="12"/>
      <color theme="0"/>
      <name val="Calibri"/>
      <family val="2"/>
      <scheme val="minor"/>
    </font>
    <font>
      <sz val="8"/>
      <name val="Calibri"/>
      <family val="2"/>
      <scheme val="minor"/>
    </font>
    <font>
      <sz val="10"/>
      <color rgb="FF000000"/>
      <name val="Tahoma"/>
      <family val="2"/>
    </font>
    <font>
      <b/>
      <sz val="10"/>
      <color rgb="FF000000"/>
      <name val="Tahoma"/>
      <family val="2"/>
    </font>
    <font>
      <sz val="10"/>
      <color rgb="FF000000"/>
      <name val="Calibri"/>
      <family val="2"/>
    </font>
  </fonts>
  <fills count="16">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theme="9" tint="0.79998168889431442"/>
        <bgColor indexed="64"/>
      </patternFill>
    </fill>
    <fill>
      <patternFill patternType="solid">
        <fgColor rgb="FFFFC00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right/>
      <top/>
      <bottom style="thin">
        <color indexed="64"/>
      </bottom>
      <diagonal/>
    </border>
    <border>
      <left/>
      <right/>
      <top style="thin">
        <color auto="1"/>
      </top>
      <bottom style="thin">
        <color auto="1"/>
      </bottom>
      <diagonal/>
    </border>
    <border>
      <left/>
      <right/>
      <top style="thin">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cellStyleXfs>
  <cellXfs count="223">
    <xf numFmtId="0" fontId="0" fillId="0" borderId="0" xfId="0"/>
    <xf numFmtId="0" fontId="5" fillId="0" borderId="0" xfId="0" applyFont="1"/>
    <xf numFmtId="0" fontId="0" fillId="0" borderId="0" xfId="0" applyFont="1"/>
    <xf numFmtId="0" fontId="6" fillId="0" borderId="0" xfId="0" applyFont="1"/>
    <xf numFmtId="0" fontId="7" fillId="0" borderId="0" xfId="0" applyFont="1"/>
    <xf numFmtId="164" fontId="0" fillId="0" borderId="0" xfId="0" applyNumberFormat="1"/>
    <xf numFmtId="0" fontId="7" fillId="2" borderId="0" xfId="0" applyFont="1" applyFill="1"/>
    <xf numFmtId="164" fontId="7" fillId="2" borderId="3" xfId="0" applyNumberFormat="1" applyFont="1" applyFill="1" applyBorder="1"/>
    <xf numFmtId="0" fontId="9" fillId="0" borderId="0" xfId="0" applyFont="1" applyAlignment="1">
      <alignment horizontal="center"/>
    </xf>
    <xf numFmtId="164" fontId="0" fillId="0" borderId="0" xfId="0" applyNumberFormat="1" applyBorder="1"/>
    <xf numFmtId="164" fontId="0" fillId="0" borderId="0" xfId="0" applyNumberFormat="1" applyFill="1"/>
    <xf numFmtId="0" fontId="0" fillId="0" borderId="0" xfId="0" applyFill="1" applyBorder="1"/>
    <xf numFmtId="164" fontId="0" fillId="0" borderId="0" xfId="0" applyNumberFormat="1" applyFill="1" applyBorder="1"/>
    <xf numFmtId="0" fontId="0" fillId="0" borderId="0" xfId="0" applyBorder="1"/>
    <xf numFmtId="0" fontId="5" fillId="0" borderId="0" xfId="0" applyFont="1" applyAlignment="1">
      <alignment horizontal="center" wrapText="1"/>
    </xf>
    <xf numFmtId="0" fontId="5" fillId="0" borderId="0" xfId="0" applyFont="1" applyBorder="1"/>
    <xf numFmtId="164" fontId="5" fillId="0" borderId="0" xfId="0" applyNumberFormat="1" applyFont="1" applyBorder="1"/>
    <xf numFmtId="0" fontId="6" fillId="6" borderId="0" xfId="0" applyFont="1" applyFill="1"/>
    <xf numFmtId="0" fontId="13" fillId="5" borderId="0" xfId="0" applyFont="1" applyFill="1"/>
    <xf numFmtId="0" fontId="11" fillId="5" borderId="0" xfId="0" applyFont="1" applyFill="1"/>
    <xf numFmtId="0" fontId="0" fillId="0" borderId="0" xfId="0" applyFill="1"/>
    <xf numFmtId="0" fontId="7" fillId="0" borderId="0" xfId="0" applyFont="1" applyBorder="1"/>
    <xf numFmtId="0" fontId="5" fillId="0" borderId="0" xfId="0" applyFont="1" applyAlignment="1">
      <alignment horizontal="center" vertical="top" wrapText="1"/>
    </xf>
    <xf numFmtId="0" fontId="0" fillId="0" borderId="4" xfId="0" applyBorder="1"/>
    <xf numFmtId="164" fontId="0" fillId="4" borderId="0" xfId="0" applyNumberFormat="1" applyFill="1" applyBorder="1"/>
    <xf numFmtId="0" fontId="0" fillId="4" borderId="0" xfId="0" applyFill="1" applyBorder="1"/>
    <xf numFmtId="0" fontId="0" fillId="3" borderId="4" xfId="0" applyFill="1" applyBorder="1"/>
    <xf numFmtId="0" fontId="5" fillId="3" borderId="0" xfId="0" applyFont="1" applyFill="1" applyBorder="1"/>
    <xf numFmtId="0" fontId="6" fillId="3" borderId="0" xfId="0" applyFont="1" applyFill="1" applyBorder="1"/>
    <xf numFmtId="164" fontId="5" fillId="3" borderId="0" xfId="0" applyNumberFormat="1" applyFont="1" applyFill="1" applyBorder="1"/>
    <xf numFmtId="0" fontId="5" fillId="0" borderId="0" xfId="0" applyFont="1" applyFill="1" applyBorder="1"/>
    <xf numFmtId="0" fontId="0" fillId="0" borderId="1" xfId="0" applyBorder="1"/>
    <xf numFmtId="0" fontId="4" fillId="0" borderId="0" xfId="0" applyFont="1"/>
    <xf numFmtId="0" fontId="7" fillId="7" borderId="0" xfId="0" applyFont="1" applyFill="1" applyAlignment="1">
      <alignment horizontal="left"/>
    </xf>
    <xf numFmtId="0" fontId="7" fillId="7" borderId="0" xfId="0" applyFont="1" applyFill="1"/>
    <xf numFmtId="164" fontId="7" fillId="7" borderId="0" xfId="0" applyNumberFormat="1" applyFont="1" applyFill="1"/>
    <xf numFmtId="0" fontId="11" fillId="0" borderId="0" xfId="0" applyFont="1"/>
    <xf numFmtId="164" fontId="0" fillId="0" borderId="4" xfId="0" applyNumberFormat="1" applyBorder="1"/>
    <xf numFmtId="0" fontId="0" fillId="0" borderId="0" xfId="0" applyFont="1" applyFill="1" applyBorder="1" applyAlignment="1">
      <alignment horizontal="center"/>
    </xf>
    <xf numFmtId="0" fontId="0" fillId="2" borderId="1" xfId="0" applyFill="1" applyBorder="1"/>
    <xf numFmtId="164" fontId="5" fillId="2" borderId="1" xfId="0" applyNumberFormat="1" applyFont="1" applyFill="1" applyBorder="1"/>
    <xf numFmtId="0" fontId="4" fillId="0" borderId="0" xfId="0" applyFont="1" applyBorder="1"/>
    <xf numFmtId="0" fontId="0" fillId="0" borderId="0" xfId="0" applyAlignment="1"/>
    <xf numFmtId="0" fontId="0" fillId="4" borderId="4" xfId="0" applyFill="1" applyBorder="1"/>
    <xf numFmtId="164" fontId="0" fillId="4" borderId="4" xfId="0" applyNumberFormat="1" applyFill="1" applyBorder="1"/>
    <xf numFmtId="0" fontId="0" fillId="0" borderId="4" xfId="0" applyFill="1" applyBorder="1"/>
    <xf numFmtId="164" fontId="0" fillId="0" borderId="4" xfId="0" applyNumberFormat="1" applyFill="1" applyBorder="1"/>
    <xf numFmtId="164" fontId="0" fillId="0" borderId="1" xfId="0" applyNumberFormat="1" applyFill="1" applyBorder="1"/>
    <xf numFmtId="166" fontId="0" fillId="0" borderId="0" xfId="0" applyNumberFormat="1" applyFill="1" applyBorder="1"/>
    <xf numFmtId="0" fontId="5" fillId="4" borderId="4" xfId="0" applyFont="1" applyFill="1" applyBorder="1"/>
    <xf numFmtId="0" fontId="0" fillId="9" borderId="4" xfId="0" applyFill="1" applyBorder="1"/>
    <xf numFmtId="0" fontId="5" fillId="9" borderId="4" xfId="0" applyFont="1" applyFill="1" applyBorder="1" applyAlignment="1">
      <alignment horizontal="center"/>
    </xf>
    <xf numFmtId="0" fontId="5" fillId="9" borderId="0" xfId="0" applyFont="1" applyFill="1" applyBorder="1"/>
    <xf numFmtId="0" fontId="6" fillId="9" borderId="0" xfId="0" applyFont="1" applyFill="1" applyBorder="1"/>
    <xf numFmtId="164" fontId="5" fillId="9" borderId="0" xfId="0" applyNumberFormat="1" applyFont="1" applyFill="1" applyBorder="1"/>
    <xf numFmtId="0" fontId="6" fillId="9" borderId="1" xfId="0" applyFont="1" applyFill="1" applyBorder="1"/>
    <xf numFmtId="164" fontId="6" fillId="9" borderId="2" xfId="0" applyNumberFormat="1" applyFont="1" applyFill="1" applyBorder="1"/>
    <xf numFmtId="0" fontId="6" fillId="3" borderId="4" xfId="0" applyFont="1" applyFill="1" applyBorder="1"/>
    <xf numFmtId="0" fontId="9" fillId="3" borderId="4" xfId="0" applyFont="1" applyFill="1" applyBorder="1" applyAlignment="1">
      <alignment horizontal="center"/>
    </xf>
    <xf numFmtId="0" fontId="0" fillId="3" borderId="0" xfId="0" applyFill="1" applyBorder="1"/>
    <xf numFmtId="0" fontId="0" fillId="3" borderId="0" xfId="0" applyFont="1" applyFill="1" applyBorder="1" applyAlignment="1">
      <alignment horizontal="center"/>
    </xf>
    <xf numFmtId="164" fontId="0" fillId="3" borderId="0" xfId="0" applyNumberFormat="1" applyFill="1" applyBorder="1"/>
    <xf numFmtId="0" fontId="0" fillId="3" borderId="0" xfId="0" applyFont="1" applyFill="1" applyBorder="1"/>
    <xf numFmtId="0" fontId="3" fillId="3" borderId="4" xfId="0" applyFont="1" applyFill="1" applyBorder="1"/>
    <xf numFmtId="164" fontId="0" fillId="3" borderId="4" xfId="0" applyNumberFormat="1" applyFill="1" applyBorder="1"/>
    <xf numFmtId="0" fontId="0" fillId="0" borderId="0" xfId="0" applyFont="1" applyFill="1" applyBorder="1"/>
    <xf numFmtId="0" fontId="9" fillId="3" borderId="0" xfId="0" applyFont="1" applyFill="1" applyBorder="1" applyAlignment="1">
      <alignment horizontal="center"/>
    </xf>
    <xf numFmtId="0" fontId="0" fillId="3" borderId="1" xfId="0" applyFill="1" applyBorder="1"/>
    <xf numFmtId="164" fontId="0" fillId="3" borderId="1" xfId="0" applyNumberFormat="1" applyFill="1" applyBorder="1"/>
    <xf numFmtId="0" fontId="8" fillId="6" borderId="0" xfId="0" applyFont="1" applyFill="1"/>
    <xf numFmtId="0" fontId="0" fillId="6" borderId="0" xfId="0" applyFill="1"/>
    <xf numFmtId="0" fontId="5" fillId="6" borderId="0" xfId="0" applyFont="1" applyFill="1" applyAlignment="1">
      <alignment horizontal="center" wrapText="1"/>
    </xf>
    <xf numFmtId="0" fontId="9" fillId="6" borderId="0" xfId="0" applyFont="1" applyFill="1" applyAlignment="1">
      <alignment horizontal="center"/>
    </xf>
    <xf numFmtId="0" fontId="7" fillId="6" borderId="0" xfId="0" applyFont="1" applyFill="1"/>
    <xf numFmtId="0" fontId="5" fillId="6" borderId="0" xfId="0" applyFont="1" applyFill="1" applyAlignment="1">
      <alignment horizontal="right"/>
    </xf>
    <xf numFmtId="0" fontId="5" fillId="6" borderId="0" xfId="0" applyFont="1" applyFill="1"/>
    <xf numFmtId="164" fontId="0" fillId="6" borderId="0" xfId="0" applyNumberFormat="1" applyFill="1"/>
    <xf numFmtId="164" fontId="0" fillId="6" borderId="1" xfId="0" applyNumberFormat="1" applyFill="1" applyBorder="1"/>
    <xf numFmtId="0" fontId="0" fillId="6" borderId="0" xfId="0" applyFont="1" applyFill="1"/>
    <xf numFmtId="0" fontId="0" fillId="6" borderId="0" xfId="0" applyFont="1" applyFill="1" applyAlignment="1">
      <alignment horizontal="right"/>
    </xf>
    <xf numFmtId="0" fontId="6" fillId="10" borderId="0" xfId="0" applyFont="1" applyFill="1"/>
    <xf numFmtId="164" fontId="6" fillId="10" borderId="2" xfId="0" applyNumberFormat="1" applyFont="1" applyFill="1" applyBorder="1"/>
    <xf numFmtId="164" fontId="7" fillId="10" borderId="3" xfId="0" applyNumberFormat="1" applyFont="1" applyFill="1" applyBorder="1"/>
    <xf numFmtId="0" fontId="5" fillId="0" borderId="0" xfId="0" applyFont="1" applyFill="1"/>
    <xf numFmtId="0" fontId="0" fillId="0" borderId="0" xfId="0" applyFont="1" applyFill="1"/>
    <xf numFmtId="164" fontId="0" fillId="9" borderId="0" xfId="0" applyNumberFormat="1" applyFill="1" applyBorder="1"/>
    <xf numFmtId="164" fontId="4" fillId="9" borderId="2" xfId="0" applyNumberFormat="1" applyFont="1" applyFill="1" applyBorder="1"/>
    <xf numFmtId="0" fontId="0" fillId="0" borderId="0" xfId="0" applyFont="1" applyBorder="1"/>
    <xf numFmtId="0" fontId="0" fillId="0" borderId="7" xfId="0" applyBorder="1"/>
    <xf numFmtId="0" fontId="0" fillId="0" borderId="14" xfId="0" applyBorder="1"/>
    <xf numFmtId="0" fontId="0" fillId="0" borderId="15" xfId="0" applyBorder="1"/>
    <xf numFmtId="0" fontId="0" fillId="0" borderId="16" xfId="0" applyBorder="1"/>
    <xf numFmtId="0" fontId="0" fillId="0" borderId="21" xfId="0" applyBorder="1"/>
    <xf numFmtId="0" fontId="0" fillId="0" borderId="22" xfId="0" applyBorder="1"/>
    <xf numFmtId="0" fontId="0" fillId="0" borderId="12" xfId="0" applyBorder="1"/>
    <xf numFmtId="0" fontId="0" fillId="0" borderId="17" xfId="0" applyBorder="1"/>
    <xf numFmtId="0" fontId="0" fillId="0" borderId="23" xfId="0" applyBorder="1"/>
    <xf numFmtId="0" fontId="0" fillId="12" borderId="13" xfId="0" applyFont="1" applyFill="1" applyBorder="1"/>
    <xf numFmtId="0" fontId="0" fillId="12" borderId="20" xfId="0" applyFont="1" applyFill="1" applyBorder="1"/>
    <xf numFmtId="0" fontId="9" fillId="12" borderId="20" xfId="0" applyFont="1" applyFill="1" applyBorder="1"/>
    <xf numFmtId="0" fontId="9" fillId="12" borderId="10" xfId="0" applyFont="1" applyFill="1" applyBorder="1"/>
    <xf numFmtId="0" fontId="0" fillId="11" borderId="14" xfId="0" applyFill="1" applyBorder="1"/>
    <xf numFmtId="0" fontId="0" fillId="11" borderId="7" xfId="0" applyFill="1" applyBorder="1"/>
    <xf numFmtId="0" fontId="0" fillId="11" borderId="21" xfId="0" applyFill="1" applyBorder="1"/>
    <xf numFmtId="0" fontId="3" fillId="0" borderId="0" xfId="0" applyFont="1"/>
    <xf numFmtId="0" fontId="0" fillId="9" borderId="0" xfId="0" applyFill="1" applyBorder="1"/>
    <xf numFmtId="164" fontId="4" fillId="10" borderId="2" xfId="0" applyNumberFormat="1" applyFont="1" applyFill="1" applyBorder="1"/>
    <xf numFmtId="0" fontId="0" fillId="4" borderId="0" xfId="0" applyFill="1" applyAlignment="1"/>
    <xf numFmtId="0" fontId="5" fillId="4" borderId="0" xfId="0" applyFont="1" applyFill="1" applyAlignment="1"/>
    <xf numFmtId="0" fontId="5" fillId="4" borderId="0" xfId="0" applyFont="1" applyFill="1" applyAlignment="1">
      <alignment horizontal="center"/>
    </xf>
    <xf numFmtId="0" fontId="5" fillId="4" borderId="0" xfId="0" applyFont="1" applyFill="1" applyAlignment="1">
      <alignment horizontal="center" vertical="top"/>
    </xf>
    <xf numFmtId="0" fontId="0" fillId="4" borderId="0" xfId="0" applyFill="1"/>
    <xf numFmtId="0" fontId="9" fillId="4" borderId="0" xfId="0" applyFont="1" applyFill="1" applyBorder="1" applyAlignment="1">
      <alignment horizontal="center"/>
    </xf>
    <xf numFmtId="0" fontId="9" fillId="4" borderId="0" xfId="0" applyFont="1" applyFill="1" applyAlignment="1">
      <alignment horizontal="center"/>
    </xf>
    <xf numFmtId="0" fontId="5" fillId="4" borderId="0" xfId="0" applyFont="1" applyFill="1"/>
    <xf numFmtId="0" fontId="5" fillId="2" borderId="1" xfId="0" applyFont="1" applyFill="1" applyBorder="1"/>
    <xf numFmtId="164" fontId="5" fillId="2" borderId="2" xfId="0" applyNumberFormat="1" applyFont="1" applyFill="1" applyBorder="1"/>
    <xf numFmtId="0" fontId="0" fillId="0" borderId="0" xfId="0" applyBorder="1" applyAlignment="1"/>
    <xf numFmtId="0" fontId="7" fillId="4" borderId="4" xfId="0" applyFont="1" applyFill="1" applyBorder="1"/>
    <xf numFmtId="0" fontId="7" fillId="9" borderId="4" xfId="0" applyFont="1" applyFill="1" applyBorder="1"/>
    <xf numFmtId="0" fontId="0" fillId="3" borderId="0" xfId="0" applyFill="1" applyBorder="1" applyAlignment="1">
      <alignment horizontal="right"/>
    </xf>
    <xf numFmtId="0" fontId="5" fillId="3" borderId="0" xfId="0" applyFont="1" applyFill="1" applyBorder="1" applyAlignment="1">
      <alignment horizontal="right"/>
    </xf>
    <xf numFmtId="0" fontId="0" fillId="9" borderId="0" xfId="0" applyFill="1" applyBorder="1" applyAlignment="1">
      <alignment horizontal="left"/>
    </xf>
    <xf numFmtId="0" fontId="0" fillId="3" borderId="0" xfId="0" applyFill="1" applyBorder="1" applyAlignment="1">
      <alignment horizontal="left"/>
    </xf>
    <xf numFmtId="0" fontId="6" fillId="0" borderId="0" xfId="0" applyFont="1" applyBorder="1"/>
    <xf numFmtId="0" fontId="5" fillId="6" borderId="5" xfId="0" applyFont="1" applyFill="1" applyBorder="1" applyAlignment="1">
      <alignment horizontal="center" wrapText="1"/>
    </xf>
    <xf numFmtId="0" fontId="9" fillId="6" borderId="5" xfId="0" applyFont="1" applyFill="1" applyBorder="1" applyAlignment="1">
      <alignment horizontal="center"/>
    </xf>
    <xf numFmtId="0" fontId="0" fillId="6" borderId="5" xfId="0" applyFill="1" applyBorder="1"/>
    <xf numFmtId="164" fontId="0" fillId="6" borderId="5" xfId="0" applyNumberFormat="1" applyFill="1" applyBorder="1"/>
    <xf numFmtId="164" fontId="6" fillId="10" borderId="24" xfId="0" applyNumberFormat="1" applyFont="1" applyFill="1" applyBorder="1"/>
    <xf numFmtId="164" fontId="0" fillId="0" borderId="5" xfId="0" applyNumberFormat="1" applyBorder="1"/>
    <xf numFmtId="164" fontId="7" fillId="10" borderId="25" xfId="0" applyNumberFormat="1" applyFont="1" applyFill="1" applyBorder="1"/>
    <xf numFmtId="0" fontId="0" fillId="8" borderId="0" xfId="0" applyFill="1" applyBorder="1"/>
    <xf numFmtId="164" fontId="0" fillId="8" borderId="0" xfId="0" applyNumberFormat="1" applyFill="1" applyBorder="1"/>
    <xf numFmtId="0" fontId="4" fillId="9" borderId="0" xfId="0" applyFont="1" applyFill="1" applyBorder="1"/>
    <xf numFmtId="0" fontId="4" fillId="2" borderId="1" xfId="0" applyFont="1" applyFill="1" applyBorder="1"/>
    <xf numFmtId="164" fontId="4" fillId="2" borderId="2" xfId="0" applyNumberFormat="1" applyFont="1" applyFill="1" applyBorder="1"/>
    <xf numFmtId="0" fontId="0" fillId="6" borderId="4" xfId="0" applyFill="1" applyBorder="1"/>
    <xf numFmtId="0" fontId="0" fillId="6" borderId="0" xfId="0" applyFill="1" applyBorder="1"/>
    <xf numFmtId="0" fontId="5" fillId="6" borderId="0" xfId="0" applyFont="1" applyFill="1" applyBorder="1"/>
    <xf numFmtId="164" fontId="0" fillId="6" borderId="0" xfId="0" applyNumberFormat="1" applyFill="1" applyBorder="1"/>
    <xf numFmtId="164" fontId="5" fillId="6" borderId="0" xfId="0" applyNumberFormat="1" applyFont="1" applyFill="1" applyBorder="1"/>
    <xf numFmtId="0" fontId="4" fillId="10" borderId="0" xfId="0" applyFont="1" applyFill="1" applyBorder="1"/>
    <xf numFmtId="0" fontId="7" fillId="10" borderId="1" xfId="0" applyFont="1" applyFill="1" applyBorder="1"/>
    <xf numFmtId="164" fontId="7" fillId="10" borderId="2" xfId="0" applyNumberFormat="1" applyFont="1" applyFill="1" applyBorder="1"/>
    <xf numFmtId="0" fontId="0" fillId="2" borderId="4" xfId="0" applyFill="1" applyBorder="1"/>
    <xf numFmtId="164" fontId="7" fillId="2" borderId="4" xfId="0" applyNumberFormat="1" applyFont="1" applyFill="1" applyBorder="1"/>
    <xf numFmtId="0" fontId="7" fillId="0" borderId="4" xfId="0" applyFont="1" applyBorder="1"/>
    <xf numFmtId="0" fontId="4" fillId="8" borderId="0" xfId="0" applyFont="1" applyFill="1" applyBorder="1"/>
    <xf numFmtId="0" fontId="0" fillId="8" borderId="0" xfId="0" applyFill="1" applyBorder="1" applyAlignment="1">
      <alignment horizontal="right"/>
    </xf>
    <xf numFmtId="0" fontId="0" fillId="9" borderId="0" xfId="0" applyFill="1" applyBorder="1" applyAlignment="1">
      <alignment horizontal="right"/>
    </xf>
    <xf numFmtId="0" fontId="7" fillId="2" borderId="1" xfId="0" applyFont="1" applyFill="1" applyBorder="1"/>
    <xf numFmtId="0" fontId="7" fillId="6" borderId="4" xfId="0" applyFont="1" applyFill="1" applyBorder="1"/>
    <xf numFmtId="0" fontId="4" fillId="6" borderId="0" xfId="0" applyFont="1" applyFill="1" applyBorder="1"/>
    <xf numFmtId="0" fontId="0" fillId="6" borderId="0" xfId="0" applyFill="1" applyBorder="1" applyAlignment="1">
      <alignment horizontal="right"/>
    </xf>
    <xf numFmtId="0" fontId="5" fillId="6" borderId="0" xfId="0" applyFont="1" applyFill="1" applyBorder="1" applyAlignment="1">
      <alignment horizontal="right"/>
    </xf>
    <xf numFmtId="0" fontId="7" fillId="2" borderId="4" xfId="0" applyFont="1" applyFill="1" applyBorder="1"/>
    <xf numFmtId="0" fontId="0" fillId="13" borderId="0" xfId="0" applyFill="1"/>
    <xf numFmtId="0" fontId="5" fillId="13" borderId="0" xfId="0" applyFont="1" applyFill="1"/>
    <xf numFmtId="165" fontId="0" fillId="13" borderId="0" xfId="0" applyNumberFormat="1" applyFill="1"/>
    <xf numFmtId="0" fontId="7" fillId="12" borderId="11" xfId="0" applyFont="1" applyFill="1" applyBorder="1"/>
    <xf numFmtId="0" fontId="7" fillId="12" borderId="19" xfId="0" applyFont="1" applyFill="1" applyBorder="1"/>
    <xf numFmtId="0" fontId="7" fillId="12" borderId="18" xfId="0" applyFont="1" applyFill="1" applyBorder="1"/>
    <xf numFmtId="164" fontId="0" fillId="0" borderId="0" xfId="0" applyNumberFormat="1" applyFont="1" applyFill="1" applyBorder="1"/>
    <xf numFmtId="0" fontId="9" fillId="0" borderId="0" xfId="0" applyFont="1" applyFill="1" applyBorder="1"/>
    <xf numFmtId="0" fontId="10" fillId="0" borderId="0" xfId="0" applyFont="1" applyFill="1" applyBorder="1"/>
    <xf numFmtId="0" fontId="5" fillId="6" borderId="27" xfId="0" applyFont="1" applyFill="1" applyBorder="1" applyAlignment="1">
      <alignment horizontal="right"/>
    </xf>
    <xf numFmtId="0" fontId="5" fillId="0" borderId="4" xfId="0" applyFont="1" applyFill="1" applyBorder="1"/>
    <xf numFmtId="164" fontId="0" fillId="6" borderId="28" xfId="0" applyNumberFormat="1" applyFill="1" applyBorder="1"/>
    <xf numFmtId="0" fontId="5" fillId="6" borderId="5" xfId="0" applyFont="1" applyFill="1" applyBorder="1" applyAlignment="1">
      <alignment horizontal="right"/>
    </xf>
    <xf numFmtId="164" fontId="0" fillId="6" borderId="29" xfId="0" applyNumberFormat="1" applyFill="1" applyBorder="1"/>
    <xf numFmtId="0" fontId="0" fillId="6" borderId="5" xfId="0" applyFont="1" applyFill="1" applyBorder="1" applyAlignment="1">
      <alignment horizontal="right"/>
    </xf>
    <xf numFmtId="0" fontId="0" fillId="6" borderId="29" xfId="0" applyFill="1" applyBorder="1"/>
    <xf numFmtId="0" fontId="0" fillId="6" borderId="5" xfId="0" applyFill="1" applyBorder="1" applyAlignment="1">
      <alignment horizontal="right"/>
    </xf>
    <xf numFmtId="164" fontId="0" fillId="6" borderId="17" xfId="0" applyNumberFormat="1" applyFill="1" applyBorder="1"/>
    <xf numFmtId="0" fontId="5" fillId="6" borderId="6" xfId="0" applyFont="1" applyFill="1" applyBorder="1" applyAlignment="1">
      <alignment horizontal="right"/>
    </xf>
    <xf numFmtId="0" fontId="5" fillId="6" borderId="1" xfId="0" applyFont="1" applyFill="1" applyBorder="1"/>
    <xf numFmtId="164" fontId="5" fillId="6" borderId="1" xfId="0" applyNumberFormat="1" applyFont="1" applyFill="1" applyBorder="1"/>
    <xf numFmtId="164" fontId="5" fillId="6" borderId="17" xfId="0" applyNumberFormat="1" applyFont="1" applyFill="1" applyBorder="1"/>
    <xf numFmtId="0" fontId="0" fillId="6" borderId="28" xfId="0" applyFill="1" applyBorder="1"/>
    <xf numFmtId="0" fontId="5" fillId="6" borderId="24" xfId="0" applyFont="1" applyFill="1" applyBorder="1" applyAlignment="1">
      <alignment horizontal="right"/>
    </xf>
    <xf numFmtId="0" fontId="5" fillId="0" borderId="2" xfId="0" applyFont="1" applyFill="1" applyBorder="1"/>
    <xf numFmtId="164" fontId="0" fillId="0" borderId="2" xfId="0" applyNumberFormat="1" applyFill="1" applyBorder="1"/>
    <xf numFmtId="164" fontId="0" fillId="6" borderId="7" xfId="0" applyNumberFormat="1" applyFill="1" applyBorder="1"/>
    <xf numFmtId="0" fontId="7" fillId="10" borderId="26" xfId="0" applyFont="1" applyFill="1" applyBorder="1"/>
    <xf numFmtId="0" fontId="5" fillId="6" borderId="2" xfId="0" applyFont="1" applyFill="1" applyBorder="1"/>
    <xf numFmtId="0" fontId="6" fillId="10" borderId="2" xfId="0" applyFont="1" applyFill="1" applyBorder="1"/>
    <xf numFmtId="0" fontId="0" fillId="6" borderId="2" xfId="0" applyFont="1" applyFill="1" applyBorder="1"/>
    <xf numFmtId="0" fontId="0" fillId="0" borderId="2" xfId="0" applyBorder="1"/>
    <xf numFmtId="0" fontId="0" fillId="0" borderId="0" xfId="0" applyAlignment="1">
      <alignment wrapText="1"/>
    </xf>
    <xf numFmtId="0" fontId="7" fillId="0" borderId="0" xfId="0" applyFont="1" applyFill="1" applyBorder="1"/>
    <xf numFmtId="164" fontId="7" fillId="0" borderId="0" xfId="0" applyNumberFormat="1" applyFont="1" applyFill="1" applyBorder="1"/>
    <xf numFmtId="0" fontId="7" fillId="0" borderId="0" xfId="0" applyFont="1" applyFill="1"/>
    <xf numFmtId="0" fontId="5" fillId="4" borderId="4" xfId="0" applyFont="1" applyFill="1" applyBorder="1" applyAlignment="1">
      <alignment horizontal="left"/>
    </xf>
    <xf numFmtId="0" fontId="0" fillId="4" borderId="4" xfId="0" applyFont="1" applyFill="1" applyBorder="1" applyAlignment="1">
      <alignment horizontal="center"/>
    </xf>
    <xf numFmtId="166" fontId="0" fillId="4" borderId="4" xfId="0" applyNumberFormat="1" applyFill="1" applyBorder="1"/>
    <xf numFmtId="164" fontId="9" fillId="4" borderId="4" xfId="0" applyNumberFormat="1" applyFont="1" applyFill="1" applyBorder="1"/>
    <xf numFmtId="0" fontId="7" fillId="4" borderId="30" xfId="0" applyFont="1" applyFill="1" applyBorder="1"/>
    <xf numFmtId="0" fontId="5" fillId="4" borderId="8" xfId="0" applyFont="1" applyFill="1" applyBorder="1"/>
    <xf numFmtId="0" fontId="0" fillId="4" borderId="8" xfId="0" applyFill="1" applyBorder="1"/>
    <xf numFmtId="0" fontId="0" fillId="4" borderId="9" xfId="0" applyFill="1" applyBorder="1"/>
    <xf numFmtId="0" fontId="0" fillId="4" borderId="31" xfId="0" applyFill="1" applyBorder="1"/>
    <xf numFmtId="164" fontId="9" fillId="4" borderId="32" xfId="0" applyNumberFormat="1" applyFont="1" applyFill="1" applyBorder="1"/>
    <xf numFmtId="0" fontId="0" fillId="4" borderId="33" xfId="0" applyFont="1" applyFill="1" applyBorder="1" applyAlignment="1">
      <alignment horizontal="right"/>
    </xf>
    <xf numFmtId="164" fontId="0" fillId="4" borderId="34" xfId="0" applyNumberFormat="1" applyFill="1" applyBorder="1"/>
    <xf numFmtId="0" fontId="0" fillId="4" borderId="33" xfId="0" applyFill="1" applyBorder="1" applyAlignment="1">
      <alignment horizontal="right"/>
    </xf>
    <xf numFmtId="0" fontId="7" fillId="8" borderId="35" xfId="0" applyFont="1" applyFill="1" applyBorder="1"/>
    <xf numFmtId="0" fontId="7" fillId="8" borderId="26" xfId="0" applyFont="1" applyFill="1" applyBorder="1"/>
    <xf numFmtId="164" fontId="7" fillId="8" borderId="26" xfId="0" applyNumberFormat="1" applyFont="1" applyFill="1" applyBorder="1"/>
    <xf numFmtId="164" fontId="7" fillId="8" borderId="10" xfId="0" applyNumberFormat="1" applyFont="1" applyFill="1" applyBorder="1"/>
    <xf numFmtId="0" fontId="5" fillId="9" borderId="4" xfId="0" applyFont="1" applyFill="1" applyBorder="1"/>
    <xf numFmtId="0" fontId="12" fillId="15" borderId="8" xfId="0" applyFont="1" applyFill="1" applyBorder="1"/>
    <xf numFmtId="0" fontId="9" fillId="8" borderId="0" xfId="0" applyFont="1" applyFill="1" applyBorder="1"/>
    <xf numFmtId="164" fontId="0" fillId="8" borderId="2" xfId="0" applyNumberFormat="1" applyFill="1" applyBorder="1"/>
    <xf numFmtId="0" fontId="1" fillId="0" borderId="0" xfId="0" applyFont="1"/>
    <xf numFmtId="0" fontId="0" fillId="14" borderId="0" xfId="0" applyFill="1" applyBorder="1" applyAlignment="1">
      <alignment horizontal="right"/>
    </xf>
    <xf numFmtId="0" fontId="9" fillId="14" borderId="0" xfId="0" applyFont="1" applyFill="1" applyBorder="1"/>
    <xf numFmtId="164" fontId="0" fillId="14" borderId="0" xfId="0" applyNumberFormat="1" applyFill="1" applyBorder="1"/>
    <xf numFmtId="0" fontId="7" fillId="14" borderId="0" xfId="0" applyFont="1" applyFill="1" applyBorder="1" applyAlignment="1">
      <alignment horizontal="left" wrapText="1"/>
    </xf>
    <xf numFmtId="0" fontId="13" fillId="5" borderId="0" xfId="0" applyFont="1" applyFill="1" applyAlignment="1">
      <alignment horizontal="left"/>
    </xf>
    <xf numFmtId="0" fontId="7" fillId="12" borderId="8" xfId="0" applyFont="1" applyFill="1" applyBorder="1" applyAlignment="1">
      <alignment horizontal="left"/>
    </xf>
    <xf numFmtId="0" fontId="7" fillId="12" borderId="9" xfId="0" applyFont="1" applyFill="1" applyBorder="1" applyAlignment="1">
      <alignment horizontal="left"/>
    </xf>
    <xf numFmtId="0" fontId="2" fillId="0" borderId="26" xfId="0" applyFont="1" applyFill="1" applyBorder="1" applyAlignment="1">
      <alignment horizontal="left" vertical="top" wrapText="1"/>
    </xf>
  </cellXfs>
  <cellStyles count="1">
    <cellStyle name="Standa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0"/>
  <sheetViews>
    <sheetView zoomScale="110" zoomScaleNormal="110" workbookViewId="0">
      <pane xSplit="3" ySplit="3" topLeftCell="D135" activePane="bottomRight" state="frozen"/>
      <selection pane="topRight" activeCell="D1" sqref="D1"/>
      <selection pane="bottomLeft" activeCell="A4" sqref="A4"/>
      <selection pane="bottomRight" activeCell="K189" sqref="K189"/>
    </sheetView>
  </sheetViews>
  <sheetFormatPr baseColWidth="10" defaultColWidth="8.83203125" defaultRowHeight="15" x14ac:dyDescent="0.2"/>
  <cols>
    <col min="1" max="1" width="2.83203125" style="13" customWidth="1"/>
    <col min="2" max="2" width="12.83203125" customWidth="1"/>
    <col min="3" max="3" width="44" customWidth="1"/>
    <col min="4" max="4" width="11.83203125" customWidth="1"/>
    <col min="5" max="5" width="6.6640625" bestFit="1" customWidth="1"/>
    <col min="6" max="6" width="10.5" bestFit="1" customWidth="1"/>
    <col min="7" max="7" width="10.5" customWidth="1"/>
    <col min="8" max="8" width="14.5" bestFit="1" customWidth="1"/>
    <col min="9" max="10" width="13.5" customWidth="1"/>
    <col min="11" max="11" width="17.6640625" bestFit="1" customWidth="1"/>
    <col min="12" max="12" width="8.83203125" style="13"/>
  </cols>
  <sheetData>
    <row r="1" spans="1:12" x14ac:dyDescent="0.2">
      <c r="I1" s="36"/>
      <c r="J1" s="36"/>
    </row>
    <row r="2" spans="1:12" ht="16" x14ac:dyDescent="0.2">
      <c r="B2" s="18" t="s">
        <v>183</v>
      </c>
      <c r="C2" s="19"/>
      <c r="D2" s="19"/>
      <c r="E2" s="19"/>
      <c r="F2" s="19"/>
      <c r="G2" s="19"/>
      <c r="H2" s="19"/>
      <c r="I2" s="19"/>
      <c r="J2" s="19"/>
      <c r="K2" s="19"/>
    </row>
    <row r="3" spans="1:12" s="42" customFormat="1" x14ac:dyDescent="0.2">
      <c r="A3" s="117"/>
      <c r="B3" s="107"/>
      <c r="C3" s="107"/>
      <c r="D3" s="108" t="s">
        <v>126</v>
      </c>
      <c r="E3" s="108" t="s">
        <v>32</v>
      </c>
      <c r="F3" s="108" t="s">
        <v>33</v>
      </c>
      <c r="G3" s="108" t="s">
        <v>34</v>
      </c>
      <c r="H3" s="109" t="s">
        <v>123</v>
      </c>
      <c r="I3" s="110" t="s">
        <v>188</v>
      </c>
      <c r="J3" s="110" t="s">
        <v>189</v>
      </c>
      <c r="K3" s="110" t="s">
        <v>190</v>
      </c>
      <c r="L3" s="117"/>
    </row>
    <row r="4" spans="1:12" x14ac:dyDescent="0.2">
      <c r="B4" s="111"/>
      <c r="C4" s="111"/>
      <c r="D4" s="111"/>
      <c r="E4" s="111"/>
      <c r="F4" s="111"/>
      <c r="G4" s="111"/>
      <c r="H4" s="112"/>
      <c r="I4" s="113" t="s">
        <v>28</v>
      </c>
      <c r="J4" s="113" t="s">
        <v>28</v>
      </c>
      <c r="K4" s="113" t="s">
        <v>28</v>
      </c>
    </row>
    <row r="5" spans="1:12" ht="16" thickBot="1" x14ac:dyDescent="0.25">
      <c r="B5" s="111"/>
      <c r="C5" s="111"/>
      <c r="D5" s="111"/>
      <c r="E5" s="114"/>
      <c r="F5" s="114"/>
      <c r="G5" s="114"/>
      <c r="H5" s="112"/>
      <c r="I5" s="113" t="s">
        <v>29</v>
      </c>
      <c r="J5" s="113" t="s">
        <v>29</v>
      </c>
      <c r="K5" s="113" t="s">
        <v>29</v>
      </c>
    </row>
    <row r="6" spans="1:12" ht="16" x14ac:dyDescent="0.2">
      <c r="B6" s="197" t="s">
        <v>148</v>
      </c>
      <c r="C6" s="211" t="s">
        <v>171</v>
      </c>
      <c r="D6" s="198"/>
      <c r="E6" s="198"/>
      <c r="F6" s="198"/>
      <c r="G6" s="198"/>
      <c r="H6" s="198"/>
      <c r="I6" s="199"/>
      <c r="J6" s="199"/>
      <c r="K6" s="200"/>
    </row>
    <row r="7" spans="1:12" ht="16" x14ac:dyDescent="0.2">
      <c r="B7" s="201"/>
      <c r="C7" s="118" t="s">
        <v>149</v>
      </c>
      <c r="D7" s="49"/>
      <c r="E7" s="49"/>
      <c r="F7" s="49"/>
      <c r="G7" s="49"/>
      <c r="H7" s="49"/>
      <c r="I7" s="196">
        <f>SUM(I8:I14)</f>
        <v>0</v>
      </c>
      <c r="J7" s="196">
        <f>SUM(J8:J14)</f>
        <v>0</v>
      </c>
      <c r="K7" s="202">
        <f>I7+J7</f>
        <v>0</v>
      </c>
    </row>
    <row r="8" spans="1:12" x14ac:dyDescent="0.2">
      <c r="B8" s="203"/>
      <c r="C8" s="164" t="s">
        <v>138</v>
      </c>
      <c r="D8" s="12"/>
      <c r="E8" s="11"/>
      <c r="F8" s="38"/>
      <c r="G8" s="12">
        <v>0</v>
      </c>
      <c r="H8" s="48"/>
      <c r="I8" s="24">
        <f>+IF(H8=2023,E8*G8,0)</f>
        <v>0</v>
      </c>
      <c r="J8" s="24">
        <f>+IF(H8=2024,E8*G8,0)</f>
        <v>0</v>
      </c>
      <c r="K8" s="204">
        <f>I8+J8</f>
        <v>0</v>
      </c>
    </row>
    <row r="9" spans="1:12" x14ac:dyDescent="0.2">
      <c r="B9" s="205"/>
      <c r="C9" s="164" t="s">
        <v>139</v>
      </c>
      <c r="D9" s="12"/>
      <c r="E9" s="11"/>
      <c r="F9" s="38"/>
      <c r="G9" s="12">
        <v>0</v>
      </c>
      <c r="H9" s="48"/>
      <c r="I9" s="24">
        <f t="shared" ref="I9:I13" si="0">+IF(H9=2023,E9*G9,0)</f>
        <v>0</v>
      </c>
      <c r="J9" s="24">
        <f t="shared" ref="J9:J13" si="1">+IF(H9=2024,E9*G9,0)</f>
        <v>0</v>
      </c>
      <c r="K9" s="204">
        <f t="shared" ref="K9:K13" si="2">I9+J9</f>
        <v>0</v>
      </c>
    </row>
    <row r="10" spans="1:12" x14ac:dyDescent="0.2">
      <c r="B10" s="205"/>
      <c r="C10" s="164" t="s">
        <v>140</v>
      </c>
      <c r="D10" s="12"/>
      <c r="E10" s="11"/>
      <c r="F10" s="38"/>
      <c r="G10" s="12">
        <v>0</v>
      </c>
      <c r="H10" s="48"/>
      <c r="I10" s="24">
        <f t="shared" si="0"/>
        <v>0</v>
      </c>
      <c r="J10" s="24">
        <f t="shared" si="1"/>
        <v>0</v>
      </c>
      <c r="K10" s="204">
        <f t="shared" si="2"/>
        <v>0</v>
      </c>
    </row>
    <row r="11" spans="1:12" x14ac:dyDescent="0.2">
      <c r="B11" s="205"/>
      <c r="C11" s="164" t="s">
        <v>141</v>
      </c>
      <c r="D11" s="12"/>
      <c r="E11" s="11"/>
      <c r="F11" s="38"/>
      <c r="G11" s="12">
        <v>0</v>
      </c>
      <c r="H11" s="48"/>
      <c r="I11" s="24">
        <f t="shared" si="0"/>
        <v>0</v>
      </c>
      <c r="J11" s="24">
        <f t="shared" si="1"/>
        <v>0</v>
      </c>
      <c r="K11" s="204">
        <f t="shared" si="2"/>
        <v>0</v>
      </c>
    </row>
    <row r="12" spans="1:12" x14ac:dyDescent="0.2">
      <c r="B12" s="205"/>
      <c r="C12" s="164" t="s">
        <v>142</v>
      </c>
      <c r="D12" s="12"/>
      <c r="E12" s="11"/>
      <c r="F12" s="38"/>
      <c r="G12" s="12">
        <v>0</v>
      </c>
      <c r="H12" s="48"/>
      <c r="I12" s="24">
        <f t="shared" si="0"/>
        <v>0</v>
      </c>
      <c r="J12" s="24">
        <f t="shared" si="1"/>
        <v>0</v>
      </c>
      <c r="K12" s="204">
        <f t="shared" si="2"/>
        <v>0</v>
      </c>
    </row>
    <row r="13" spans="1:12" x14ac:dyDescent="0.2">
      <c r="B13" s="205"/>
      <c r="C13" s="164" t="s">
        <v>143</v>
      </c>
      <c r="D13" s="12"/>
      <c r="E13" s="11"/>
      <c r="F13" s="38"/>
      <c r="G13" s="12">
        <v>0</v>
      </c>
      <c r="H13" s="48"/>
      <c r="I13" s="24">
        <f t="shared" si="0"/>
        <v>0</v>
      </c>
      <c r="J13" s="24">
        <f t="shared" si="1"/>
        <v>0</v>
      </c>
      <c r="K13" s="204">
        <f t="shared" si="2"/>
        <v>0</v>
      </c>
    </row>
    <row r="14" spans="1:12" x14ac:dyDescent="0.2">
      <c r="B14" s="205"/>
      <c r="C14" s="164" t="s">
        <v>127</v>
      </c>
      <c r="D14" s="12"/>
      <c r="E14" s="11"/>
      <c r="F14" s="38"/>
      <c r="G14" s="12"/>
      <c r="H14" s="48"/>
      <c r="I14" s="24"/>
      <c r="J14" s="24"/>
      <c r="K14" s="204"/>
    </row>
    <row r="15" spans="1:12" x14ac:dyDescent="0.2">
      <c r="B15" s="201"/>
      <c r="C15" s="193" t="s">
        <v>150</v>
      </c>
      <c r="D15" s="44"/>
      <c r="E15" s="43"/>
      <c r="F15" s="194"/>
      <c r="G15" s="44"/>
      <c r="H15" s="195"/>
      <c r="I15" s="196">
        <f>SUM(I16:I20)</f>
        <v>0</v>
      </c>
      <c r="J15" s="196">
        <f>SUM(J16:J20)</f>
        <v>0</v>
      </c>
      <c r="K15" s="202">
        <f>SUM(I15:J15)</f>
        <v>0</v>
      </c>
    </row>
    <row r="16" spans="1:12" x14ac:dyDescent="0.2">
      <c r="B16" s="205"/>
      <c r="C16" s="164" t="s">
        <v>144</v>
      </c>
      <c r="D16" s="25"/>
      <c r="E16" s="11"/>
      <c r="F16" s="11"/>
      <c r="G16" s="12">
        <v>0</v>
      </c>
      <c r="H16" s="48"/>
      <c r="I16" s="24">
        <f>+IF(H16=2023,E16*G16,0)</f>
        <v>0</v>
      </c>
      <c r="J16" s="24">
        <f>+IF(H16=2024,E16*G16,0)</f>
        <v>0</v>
      </c>
      <c r="K16" s="204">
        <f>SUM(I16:J16)</f>
        <v>0</v>
      </c>
    </row>
    <row r="17" spans="1:12" x14ac:dyDescent="0.2">
      <c r="B17" s="205"/>
      <c r="C17" s="164" t="s">
        <v>145</v>
      </c>
      <c r="D17" s="25"/>
      <c r="E17" s="11"/>
      <c r="F17" s="11"/>
      <c r="G17" s="12">
        <v>0</v>
      </c>
      <c r="H17" s="48"/>
      <c r="I17" s="24">
        <f t="shared" ref="I17:I19" si="3">+IF(H17=2023,E17*G17,0)</f>
        <v>0</v>
      </c>
      <c r="J17" s="24">
        <f t="shared" ref="J17:J19" si="4">+IF(H17=2024,E17*G17,0)</f>
        <v>0</v>
      </c>
      <c r="K17" s="204">
        <f t="shared" ref="K17:K19" si="5">SUM(I17:J17)</f>
        <v>0</v>
      </c>
    </row>
    <row r="18" spans="1:12" x14ac:dyDescent="0.2">
      <c r="B18" s="205"/>
      <c r="C18" s="164" t="s">
        <v>146</v>
      </c>
      <c r="D18" s="25"/>
      <c r="E18" s="11"/>
      <c r="F18" s="11"/>
      <c r="G18" s="12">
        <v>0</v>
      </c>
      <c r="H18" s="48"/>
      <c r="I18" s="24">
        <f t="shared" si="3"/>
        <v>0</v>
      </c>
      <c r="J18" s="24">
        <f t="shared" si="4"/>
        <v>0</v>
      </c>
      <c r="K18" s="204">
        <f t="shared" si="5"/>
        <v>0</v>
      </c>
    </row>
    <row r="19" spans="1:12" x14ac:dyDescent="0.2">
      <c r="B19" s="205"/>
      <c r="C19" s="164" t="s">
        <v>147</v>
      </c>
      <c r="D19" s="25"/>
      <c r="E19" s="11"/>
      <c r="F19" s="11"/>
      <c r="G19" s="12">
        <v>0</v>
      </c>
      <c r="H19" s="48"/>
      <c r="I19" s="24">
        <f t="shared" si="3"/>
        <v>0</v>
      </c>
      <c r="J19" s="24">
        <f t="shared" si="4"/>
        <v>0</v>
      </c>
      <c r="K19" s="204">
        <f t="shared" si="5"/>
        <v>0</v>
      </c>
    </row>
    <row r="20" spans="1:12" x14ac:dyDescent="0.2">
      <c r="B20" s="205"/>
      <c r="C20" s="164" t="s">
        <v>127</v>
      </c>
      <c r="D20" s="25"/>
      <c r="E20" s="11"/>
      <c r="F20" s="11"/>
      <c r="G20" s="12"/>
      <c r="H20" s="48"/>
      <c r="I20" s="24"/>
      <c r="J20" s="24"/>
      <c r="K20" s="204"/>
    </row>
    <row r="21" spans="1:12" s="4" customFormat="1" ht="17" thickBot="1" x14ac:dyDescent="0.25">
      <c r="A21" s="21"/>
      <c r="B21" s="206" t="s">
        <v>9</v>
      </c>
      <c r="C21" s="207" t="s">
        <v>156</v>
      </c>
      <c r="D21" s="207"/>
      <c r="E21" s="207"/>
      <c r="F21" s="207"/>
      <c r="G21" s="207"/>
      <c r="H21" s="208"/>
      <c r="I21" s="208">
        <f>+SUM(I8:I14,I16:I20)</f>
        <v>0</v>
      </c>
      <c r="J21" s="208">
        <f>+SUM(J8:J14,J16:J20)</f>
        <v>0</v>
      </c>
      <c r="K21" s="209">
        <f>K7+K15</f>
        <v>0</v>
      </c>
      <c r="L21" s="21"/>
    </row>
    <row r="22" spans="1:12" s="192" customFormat="1" ht="17" thickBot="1" x14ac:dyDescent="0.25">
      <c r="A22" s="190"/>
      <c r="B22" s="190"/>
      <c r="C22" s="190"/>
      <c r="D22" s="190"/>
      <c r="E22" s="190"/>
      <c r="F22" s="190"/>
      <c r="G22" s="190"/>
      <c r="H22" s="191"/>
      <c r="I22" s="191"/>
      <c r="J22" s="191"/>
      <c r="K22" s="191"/>
      <c r="L22" s="190"/>
    </row>
    <row r="23" spans="1:12" s="192" customFormat="1" ht="16" x14ac:dyDescent="0.2">
      <c r="A23" s="190"/>
      <c r="B23" s="197" t="s">
        <v>151</v>
      </c>
      <c r="C23" s="211" t="s">
        <v>172</v>
      </c>
      <c r="D23" s="198"/>
      <c r="E23" s="198"/>
      <c r="F23" s="198"/>
      <c r="G23" s="198"/>
      <c r="H23" s="198"/>
      <c r="I23" s="199"/>
      <c r="J23" s="199"/>
      <c r="K23" s="200"/>
      <c r="L23" s="190"/>
    </row>
    <row r="24" spans="1:12" s="192" customFormat="1" ht="16" x14ac:dyDescent="0.2">
      <c r="A24" s="190"/>
      <c r="B24" s="201"/>
      <c r="C24" s="118" t="s">
        <v>149</v>
      </c>
      <c r="D24" s="49"/>
      <c r="E24" s="49"/>
      <c r="F24" s="49"/>
      <c r="G24" s="49"/>
      <c r="H24" s="49"/>
      <c r="I24" s="196">
        <f>SUM(I25:I31)</f>
        <v>0</v>
      </c>
      <c r="J24" s="196">
        <f>SUM(J25:J31)</f>
        <v>0</v>
      </c>
      <c r="K24" s="202">
        <f>I24+J24</f>
        <v>0</v>
      </c>
      <c r="L24" s="190"/>
    </row>
    <row r="25" spans="1:12" s="192" customFormat="1" ht="16" x14ac:dyDescent="0.2">
      <c r="A25" s="190"/>
      <c r="B25" s="203"/>
      <c r="C25" s="164" t="s">
        <v>138</v>
      </c>
      <c r="D25" s="12"/>
      <c r="E25" s="11"/>
      <c r="F25" s="38"/>
      <c r="G25" s="12">
        <v>0</v>
      </c>
      <c r="H25" s="48"/>
      <c r="I25" s="24">
        <f>+IF(H25=2023,E25*G25,0)</f>
        <v>0</v>
      </c>
      <c r="J25" s="24">
        <f>+IF(H25=2024,E25*G25,0)</f>
        <v>0</v>
      </c>
      <c r="K25" s="204">
        <f>I25+J25</f>
        <v>0</v>
      </c>
      <c r="L25" s="190"/>
    </row>
    <row r="26" spans="1:12" s="192" customFormat="1" ht="16" x14ac:dyDescent="0.2">
      <c r="A26" s="190"/>
      <c r="B26" s="205"/>
      <c r="C26" s="164" t="s">
        <v>139</v>
      </c>
      <c r="D26" s="12"/>
      <c r="E26" s="11"/>
      <c r="F26" s="38"/>
      <c r="G26" s="12">
        <v>0</v>
      </c>
      <c r="H26" s="48"/>
      <c r="I26" s="24">
        <f t="shared" ref="I26:I30" si="6">+IF(H26=2023,E26*G26,0)</f>
        <v>0</v>
      </c>
      <c r="J26" s="24">
        <f t="shared" ref="J26:J30" si="7">+IF(H26=2024,E26*G26,0)</f>
        <v>0</v>
      </c>
      <c r="K26" s="204">
        <f t="shared" ref="K26:K30" si="8">I26+J26</f>
        <v>0</v>
      </c>
      <c r="L26" s="190"/>
    </row>
    <row r="27" spans="1:12" s="192" customFormat="1" ht="16" x14ac:dyDescent="0.2">
      <c r="A27" s="190"/>
      <c r="B27" s="205"/>
      <c r="C27" s="164" t="s">
        <v>140</v>
      </c>
      <c r="D27" s="12"/>
      <c r="E27" s="11"/>
      <c r="F27" s="38"/>
      <c r="G27" s="12">
        <v>0</v>
      </c>
      <c r="H27" s="48"/>
      <c r="I27" s="24">
        <f t="shared" si="6"/>
        <v>0</v>
      </c>
      <c r="J27" s="24">
        <f t="shared" si="7"/>
        <v>0</v>
      </c>
      <c r="K27" s="204">
        <f t="shared" si="8"/>
        <v>0</v>
      </c>
      <c r="L27" s="190"/>
    </row>
    <row r="28" spans="1:12" s="192" customFormat="1" ht="16" x14ac:dyDescent="0.2">
      <c r="A28" s="190"/>
      <c r="B28" s="205"/>
      <c r="C28" s="164" t="s">
        <v>141</v>
      </c>
      <c r="D28" s="12"/>
      <c r="E28" s="11"/>
      <c r="F28" s="38"/>
      <c r="G28" s="12">
        <v>0</v>
      </c>
      <c r="H28" s="48"/>
      <c r="I28" s="24">
        <f t="shared" si="6"/>
        <v>0</v>
      </c>
      <c r="J28" s="24">
        <f t="shared" si="7"/>
        <v>0</v>
      </c>
      <c r="K28" s="204">
        <f t="shared" si="8"/>
        <v>0</v>
      </c>
      <c r="L28" s="190"/>
    </row>
    <row r="29" spans="1:12" s="192" customFormat="1" ht="16" x14ac:dyDescent="0.2">
      <c r="A29" s="190"/>
      <c r="B29" s="205"/>
      <c r="C29" s="164" t="s">
        <v>142</v>
      </c>
      <c r="D29" s="12"/>
      <c r="E29" s="11"/>
      <c r="F29" s="38"/>
      <c r="G29" s="12">
        <v>0</v>
      </c>
      <c r="H29" s="48"/>
      <c r="I29" s="24">
        <f t="shared" si="6"/>
        <v>0</v>
      </c>
      <c r="J29" s="24">
        <f t="shared" si="7"/>
        <v>0</v>
      </c>
      <c r="K29" s="204">
        <f t="shared" si="8"/>
        <v>0</v>
      </c>
      <c r="L29" s="190"/>
    </row>
    <row r="30" spans="1:12" s="192" customFormat="1" ht="16" x14ac:dyDescent="0.2">
      <c r="A30" s="190"/>
      <c r="B30" s="205"/>
      <c r="C30" s="164" t="s">
        <v>143</v>
      </c>
      <c r="D30" s="12"/>
      <c r="E30" s="11"/>
      <c r="F30" s="38"/>
      <c r="G30" s="12">
        <v>0</v>
      </c>
      <c r="H30" s="48"/>
      <c r="I30" s="24">
        <f t="shared" si="6"/>
        <v>0</v>
      </c>
      <c r="J30" s="24">
        <f t="shared" si="7"/>
        <v>0</v>
      </c>
      <c r="K30" s="204">
        <f t="shared" si="8"/>
        <v>0</v>
      </c>
      <c r="L30" s="190"/>
    </row>
    <row r="31" spans="1:12" s="192" customFormat="1" ht="16" x14ac:dyDescent="0.2">
      <c r="A31" s="190"/>
      <c r="B31" s="205"/>
      <c r="C31" s="164" t="s">
        <v>127</v>
      </c>
      <c r="D31" s="12"/>
      <c r="E31" s="11"/>
      <c r="F31" s="38"/>
      <c r="G31" s="12"/>
      <c r="H31" s="48"/>
      <c r="I31" s="24"/>
      <c r="J31" s="24"/>
      <c r="K31" s="204"/>
      <c r="L31" s="190"/>
    </row>
    <row r="32" spans="1:12" s="192" customFormat="1" ht="16" x14ac:dyDescent="0.2">
      <c r="A32" s="190"/>
      <c r="B32" s="201"/>
      <c r="C32" s="193" t="s">
        <v>150</v>
      </c>
      <c r="D32" s="44"/>
      <c r="E32" s="43"/>
      <c r="F32" s="194"/>
      <c r="G32" s="44"/>
      <c r="H32" s="195"/>
      <c r="I32" s="196">
        <f>SUM(I33:I37)</f>
        <v>0</v>
      </c>
      <c r="J32" s="196">
        <f>SUM(J33:J37)</f>
        <v>0</v>
      </c>
      <c r="K32" s="202">
        <f>SUM(I32:J32)</f>
        <v>0</v>
      </c>
      <c r="L32" s="190"/>
    </row>
    <row r="33" spans="1:12" s="192" customFormat="1" ht="16" x14ac:dyDescent="0.2">
      <c r="A33" s="190"/>
      <c r="B33" s="205"/>
      <c r="C33" s="164" t="s">
        <v>144</v>
      </c>
      <c r="D33" s="25"/>
      <c r="E33" s="11"/>
      <c r="F33" s="11"/>
      <c r="G33" s="12">
        <v>0</v>
      </c>
      <c r="H33" s="48"/>
      <c r="I33" s="24">
        <f>+IF(H33=2023,E33*G33,0)</f>
        <v>0</v>
      </c>
      <c r="J33" s="24">
        <f>+IF(H33=2024,E33*G33,0)</f>
        <v>0</v>
      </c>
      <c r="K33" s="204">
        <f>SUM(I33:J33)</f>
        <v>0</v>
      </c>
      <c r="L33" s="190"/>
    </row>
    <row r="34" spans="1:12" s="192" customFormat="1" ht="16" x14ac:dyDescent="0.2">
      <c r="A34" s="190"/>
      <c r="B34" s="205"/>
      <c r="C34" s="164" t="s">
        <v>145</v>
      </c>
      <c r="D34" s="25"/>
      <c r="E34" s="11"/>
      <c r="F34" s="11"/>
      <c r="G34" s="12">
        <v>0</v>
      </c>
      <c r="H34" s="48"/>
      <c r="I34" s="24">
        <f t="shared" ref="I34:I36" si="9">+IF(H34=2023,E34*G34,0)</f>
        <v>0</v>
      </c>
      <c r="J34" s="24">
        <f t="shared" ref="J34:J36" si="10">+IF(H34=2024,E34*G34,0)</f>
        <v>0</v>
      </c>
      <c r="K34" s="204">
        <f t="shared" ref="K34:K36" si="11">SUM(I34:J34)</f>
        <v>0</v>
      </c>
      <c r="L34" s="190"/>
    </row>
    <row r="35" spans="1:12" s="192" customFormat="1" ht="16" x14ac:dyDescent="0.2">
      <c r="A35" s="190"/>
      <c r="B35" s="205"/>
      <c r="C35" s="164" t="s">
        <v>146</v>
      </c>
      <c r="D35" s="25"/>
      <c r="E35" s="11"/>
      <c r="F35" s="11"/>
      <c r="G35" s="12">
        <v>0</v>
      </c>
      <c r="H35" s="48"/>
      <c r="I35" s="24">
        <f t="shared" si="9"/>
        <v>0</v>
      </c>
      <c r="J35" s="24">
        <f t="shared" si="10"/>
        <v>0</v>
      </c>
      <c r="K35" s="204">
        <f t="shared" si="11"/>
        <v>0</v>
      </c>
      <c r="L35" s="190"/>
    </row>
    <row r="36" spans="1:12" s="192" customFormat="1" ht="16" x14ac:dyDescent="0.2">
      <c r="A36" s="190"/>
      <c r="B36" s="205"/>
      <c r="C36" s="164" t="s">
        <v>147</v>
      </c>
      <c r="D36" s="25"/>
      <c r="E36" s="11"/>
      <c r="F36" s="11"/>
      <c r="G36" s="12">
        <v>0</v>
      </c>
      <c r="H36" s="48"/>
      <c r="I36" s="24">
        <f t="shared" si="9"/>
        <v>0</v>
      </c>
      <c r="J36" s="24">
        <f t="shared" si="10"/>
        <v>0</v>
      </c>
      <c r="K36" s="204">
        <f t="shared" si="11"/>
        <v>0</v>
      </c>
      <c r="L36" s="190"/>
    </row>
    <row r="37" spans="1:12" s="192" customFormat="1" ht="16" x14ac:dyDescent="0.2">
      <c r="A37" s="190"/>
      <c r="B37" s="205"/>
      <c r="C37" s="164" t="s">
        <v>127</v>
      </c>
      <c r="D37" s="25"/>
      <c r="E37" s="11"/>
      <c r="F37" s="11"/>
      <c r="G37" s="12"/>
      <c r="H37" s="48"/>
      <c r="I37" s="24"/>
      <c r="J37" s="24"/>
      <c r="K37" s="204"/>
      <c r="L37" s="190"/>
    </row>
    <row r="38" spans="1:12" s="20" customFormat="1" ht="17" thickBot="1" x14ac:dyDescent="0.25">
      <c r="A38" s="11"/>
      <c r="B38" s="206" t="s">
        <v>10</v>
      </c>
      <c r="C38" s="207" t="s">
        <v>156</v>
      </c>
      <c r="D38" s="207"/>
      <c r="E38" s="207"/>
      <c r="F38" s="207"/>
      <c r="G38" s="207"/>
      <c r="H38" s="208"/>
      <c r="I38" s="208">
        <f>+SUM(I25:I30,I33:I37)</f>
        <v>0</v>
      </c>
      <c r="J38" s="208">
        <f>+SUM(J25:J30,J33:J37)</f>
        <v>0</v>
      </c>
      <c r="K38" s="209">
        <f>K24+K32</f>
        <v>0</v>
      </c>
      <c r="L38" s="11"/>
    </row>
    <row r="39" spans="1:12" s="20" customFormat="1" ht="17" thickBot="1" x14ac:dyDescent="0.25">
      <c r="A39" s="11"/>
      <c r="B39" s="190"/>
      <c r="C39" s="190"/>
      <c r="D39" s="190"/>
      <c r="E39" s="190"/>
      <c r="F39" s="190"/>
      <c r="G39" s="190"/>
      <c r="H39" s="191"/>
      <c r="I39" s="191"/>
      <c r="J39" s="191"/>
      <c r="K39" s="191"/>
      <c r="L39" s="11"/>
    </row>
    <row r="40" spans="1:12" s="20" customFormat="1" ht="16" x14ac:dyDescent="0.2">
      <c r="A40" s="11"/>
      <c r="B40" s="197" t="s">
        <v>152</v>
      </c>
      <c r="C40" s="211" t="s">
        <v>173</v>
      </c>
      <c r="D40" s="198"/>
      <c r="E40" s="198"/>
      <c r="F40" s="198"/>
      <c r="G40" s="198"/>
      <c r="H40" s="198"/>
      <c r="I40" s="199"/>
      <c r="J40" s="199"/>
      <c r="K40" s="200"/>
      <c r="L40" s="11"/>
    </row>
    <row r="41" spans="1:12" s="20" customFormat="1" ht="16" x14ac:dyDescent="0.2">
      <c r="A41" s="11"/>
      <c r="B41" s="201"/>
      <c r="C41" s="118" t="s">
        <v>149</v>
      </c>
      <c r="D41" s="49"/>
      <c r="E41" s="49"/>
      <c r="F41" s="49"/>
      <c r="G41" s="49"/>
      <c r="H41" s="49"/>
      <c r="I41" s="196">
        <f>SUM(I42:I48)</f>
        <v>0</v>
      </c>
      <c r="J41" s="196">
        <f>SUM(J42:J48)</f>
        <v>0</v>
      </c>
      <c r="K41" s="202">
        <f>I41+J41</f>
        <v>0</v>
      </c>
      <c r="L41" s="11"/>
    </row>
    <row r="42" spans="1:12" s="20" customFormat="1" x14ac:dyDescent="0.2">
      <c r="A42" s="11"/>
      <c r="B42" s="203"/>
      <c r="C42" s="164" t="s">
        <v>138</v>
      </c>
      <c r="D42" s="12"/>
      <c r="E42" s="11"/>
      <c r="F42" s="38"/>
      <c r="G42" s="12">
        <v>0</v>
      </c>
      <c r="H42" s="48"/>
      <c r="I42" s="24">
        <f>+IF(H42=2023,E42*G42,0)</f>
        <v>0</v>
      </c>
      <c r="J42" s="24">
        <f>+IF(H42=2024,E42*G42,0)</f>
        <v>0</v>
      </c>
      <c r="K42" s="204">
        <f>I42+J42</f>
        <v>0</v>
      </c>
      <c r="L42" s="11"/>
    </row>
    <row r="43" spans="1:12" s="20" customFormat="1" x14ac:dyDescent="0.2">
      <c r="A43" s="11"/>
      <c r="B43" s="205"/>
      <c r="C43" s="164" t="s">
        <v>139</v>
      </c>
      <c r="D43" s="12"/>
      <c r="E43" s="11"/>
      <c r="F43" s="38"/>
      <c r="G43" s="12">
        <v>0</v>
      </c>
      <c r="H43" s="48"/>
      <c r="I43" s="24">
        <f t="shared" ref="I43:I47" si="12">+IF(H43=2023,E43*G43,0)</f>
        <v>0</v>
      </c>
      <c r="J43" s="24">
        <f t="shared" ref="J43:J47" si="13">+IF(H43=2024,E43*G43,0)</f>
        <v>0</v>
      </c>
      <c r="K43" s="204">
        <f t="shared" ref="K43:K47" si="14">I43+J43</f>
        <v>0</v>
      </c>
      <c r="L43" s="11"/>
    </row>
    <row r="44" spans="1:12" s="20" customFormat="1" x14ac:dyDescent="0.2">
      <c r="A44" s="11"/>
      <c r="B44" s="205"/>
      <c r="C44" s="164" t="s">
        <v>140</v>
      </c>
      <c r="D44" s="12"/>
      <c r="E44" s="11"/>
      <c r="F44" s="38"/>
      <c r="G44" s="12">
        <v>0</v>
      </c>
      <c r="H44" s="48"/>
      <c r="I44" s="24">
        <f t="shared" si="12"/>
        <v>0</v>
      </c>
      <c r="J44" s="24">
        <f t="shared" si="13"/>
        <v>0</v>
      </c>
      <c r="K44" s="204">
        <f t="shared" si="14"/>
        <v>0</v>
      </c>
      <c r="L44" s="11"/>
    </row>
    <row r="45" spans="1:12" s="20" customFormat="1" x14ac:dyDescent="0.2">
      <c r="A45" s="11"/>
      <c r="B45" s="205"/>
      <c r="C45" s="164" t="s">
        <v>141</v>
      </c>
      <c r="D45" s="12"/>
      <c r="E45" s="11"/>
      <c r="F45" s="38"/>
      <c r="G45" s="12">
        <v>0</v>
      </c>
      <c r="H45" s="48"/>
      <c r="I45" s="24">
        <f t="shared" si="12"/>
        <v>0</v>
      </c>
      <c r="J45" s="24">
        <f t="shared" si="13"/>
        <v>0</v>
      </c>
      <c r="K45" s="204">
        <f t="shared" si="14"/>
        <v>0</v>
      </c>
      <c r="L45" s="11"/>
    </row>
    <row r="46" spans="1:12" s="20" customFormat="1" x14ac:dyDescent="0.2">
      <c r="A46" s="11"/>
      <c r="B46" s="205"/>
      <c r="C46" s="164" t="s">
        <v>142</v>
      </c>
      <c r="D46" s="12"/>
      <c r="E46" s="11"/>
      <c r="F46" s="38"/>
      <c r="G46" s="12">
        <v>0</v>
      </c>
      <c r="H46" s="48"/>
      <c r="I46" s="24">
        <f t="shared" si="12"/>
        <v>0</v>
      </c>
      <c r="J46" s="24">
        <f t="shared" si="13"/>
        <v>0</v>
      </c>
      <c r="K46" s="204">
        <f t="shared" si="14"/>
        <v>0</v>
      </c>
      <c r="L46" s="11"/>
    </row>
    <row r="47" spans="1:12" s="20" customFormat="1" x14ac:dyDescent="0.2">
      <c r="A47" s="11"/>
      <c r="B47" s="205"/>
      <c r="C47" s="164" t="s">
        <v>143</v>
      </c>
      <c r="D47" s="12"/>
      <c r="E47" s="11"/>
      <c r="F47" s="38"/>
      <c r="G47" s="12">
        <v>0</v>
      </c>
      <c r="H47" s="48"/>
      <c r="I47" s="24">
        <f t="shared" si="12"/>
        <v>0</v>
      </c>
      <c r="J47" s="24">
        <f t="shared" si="13"/>
        <v>0</v>
      </c>
      <c r="K47" s="204">
        <f t="shared" si="14"/>
        <v>0</v>
      </c>
      <c r="L47" s="11"/>
    </row>
    <row r="48" spans="1:12" s="20" customFormat="1" x14ac:dyDescent="0.2">
      <c r="A48" s="11"/>
      <c r="B48" s="205"/>
      <c r="C48" s="164" t="s">
        <v>127</v>
      </c>
      <c r="D48" s="12"/>
      <c r="E48" s="11"/>
      <c r="F48" s="38"/>
      <c r="G48" s="12"/>
      <c r="H48" s="48"/>
      <c r="I48" s="24"/>
      <c r="J48" s="24"/>
      <c r="K48" s="204"/>
      <c r="L48" s="11"/>
    </row>
    <row r="49" spans="1:12" s="20" customFormat="1" x14ac:dyDescent="0.2">
      <c r="A49" s="11"/>
      <c r="B49" s="201"/>
      <c r="C49" s="193" t="s">
        <v>150</v>
      </c>
      <c r="D49" s="44"/>
      <c r="E49" s="43"/>
      <c r="F49" s="194"/>
      <c r="G49" s="44"/>
      <c r="H49" s="195"/>
      <c r="I49" s="196">
        <f>SUM(I50:I54)</f>
        <v>0</v>
      </c>
      <c r="J49" s="196">
        <f>SUM(J50:J54)</f>
        <v>0</v>
      </c>
      <c r="K49" s="202">
        <f>SUM(I49:J49)</f>
        <v>0</v>
      </c>
      <c r="L49" s="11"/>
    </row>
    <row r="50" spans="1:12" s="20" customFormat="1" x14ac:dyDescent="0.2">
      <c r="A50" s="11"/>
      <c r="B50" s="205"/>
      <c r="C50" s="164" t="s">
        <v>144</v>
      </c>
      <c r="D50" s="25"/>
      <c r="E50" s="11"/>
      <c r="F50" s="11"/>
      <c r="G50" s="12">
        <v>0</v>
      </c>
      <c r="H50" s="48"/>
      <c r="I50" s="24">
        <f>+IF(H50=2023,E50*G50,0)</f>
        <v>0</v>
      </c>
      <c r="J50" s="24">
        <f>+IF(H50=2024,E50*G50,0)</f>
        <v>0</v>
      </c>
      <c r="K50" s="204">
        <f>SUM(I50:J50)</f>
        <v>0</v>
      </c>
      <c r="L50" s="11"/>
    </row>
    <row r="51" spans="1:12" s="20" customFormat="1" x14ac:dyDescent="0.2">
      <c r="A51" s="11"/>
      <c r="B51" s="205"/>
      <c r="C51" s="164" t="s">
        <v>145</v>
      </c>
      <c r="D51" s="25"/>
      <c r="E51" s="11"/>
      <c r="F51" s="11"/>
      <c r="G51" s="12">
        <v>0</v>
      </c>
      <c r="H51" s="48"/>
      <c r="I51" s="24">
        <f t="shared" ref="I51:I53" si="15">+IF(H51=2023,E51*G51,0)</f>
        <v>0</v>
      </c>
      <c r="J51" s="24">
        <f t="shared" ref="J51:J53" si="16">+IF(H51=2024,E51*G51,0)</f>
        <v>0</v>
      </c>
      <c r="K51" s="204">
        <f t="shared" ref="K51:K53" si="17">SUM(I51:J51)</f>
        <v>0</v>
      </c>
      <c r="L51" s="11"/>
    </row>
    <row r="52" spans="1:12" s="20" customFormat="1" x14ac:dyDescent="0.2">
      <c r="A52" s="11"/>
      <c r="B52" s="205"/>
      <c r="C52" s="164" t="s">
        <v>146</v>
      </c>
      <c r="D52" s="25"/>
      <c r="E52" s="11"/>
      <c r="F52" s="11"/>
      <c r="G52" s="12">
        <v>0</v>
      </c>
      <c r="H52" s="48"/>
      <c r="I52" s="24">
        <f t="shared" si="15"/>
        <v>0</v>
      </c>
      <c r="J52" s="24">
        <f t="shared" si="16"/>
        <v>0</v>
      </c>
      <c r="K52" s="204">
        <f t="shared" si="17"/>
        <v>0</v>
      </c>
      <c r="L52" s="11"/>
    </row>
    <row r="53" spans="1:12" s="20" customFormat="1" x14ac:dyDescent="0.2">
      <c r="A53" s="11"/>
      <c r="B53" s="205"/>
      <c r="C53" s="164" t="s">
        <v>147</v>
      </c>
      <c r="D53" s="25"/>
      <c r="E53" s="11"/>
      <c r="F53" s="11"/>
      <c r="G53" s="12">
        <v>0</v>
      </c>
      <c r="H53" s="48"/>
      <c r="I53" s="24">
        <f t="shared" si="15"/>
        <v>0</v>
      </c>
      <c r="J53" s="24">
        <f t="shared" si="16"/>
        <v>0</v>
      </c>
      <c r="K53" s="204">
        <f t="shared" si="17"/>
        <v>0</v>
      </c>
      <c r="L53" s="11"/>
    </row>
    <row r="54" spans="1:12" s="20" customFormat="1" x14ac:dyDescent="0.2">
      <c r="A54" s="11"/>
      <c r="B54" s="205"/>
      <c r="C54" s="164" t="s">
        <v>127</v>
      </c>
      <c r="D54" s="25"/>
      <c r="E54" s="11"/>
      <c r="F54" s="11"/>
      <c r="G54" s="12"/>
      <c r="H54" s="48"/>
      <c r="I54" s="24"/>
      <c r="J54" s="24"/>
      <c r="K54" s="204"/>
      <c r="L54" s="11"/>
    </row>
    <row r="55" spans="1:12" s="20" customFormat="1" ht="17" thickBot="1" x14ac:dyDescent="0.25">
      <c r="A55" s="11"/>
      <c r="B55" s="206" t="s">
        <v>153</v>
      </c>
      <c r="C55" s="207" t="s">
        <v>156</v>
      </c>
      <c r="D55" s="207"/>
      <c r="E55" s="207"/>
      <c r="F55" s="207"/>
      <c r="G55" s="207"/>
      <c r="H55" s="208"/>
      <c r="I55" s="208">
        <f>+SUM(I42:I48,I50:I54)</f>
        <v>0</v>
      </c>
      <c r="J55" s="208">
        <f>+SUM(J42:J48,J50:J54)</f>
        <v>0</v>
      </c>
      <c r="K55" s="209">
        <f>K41+K49</f>
        <v>0</v>
      </c>
      <c r="L55" s="11"/>
    </row>
    <row r="56" spans="1:12" s="20" customFormat="1" ht="17" thickBot="1" x14ac:dyDescent="0.25">
      <c r="A56" s="11"/>
      <c r="B56" s="190"/>
      <c r="C56" s="190"/>
      <c r="D56" s="190"/>
      <c r="E56" s="190"/>
      <c r="F56" s="190"/>
      <c r="G56" s="190"/>
      <c r="H56" s="191"/>
      <c r="I56" s="191"/>
      <c r="J56" s="191"/>
      <c r="K56" s="191"/>
      <c r="L56" s="11"/>
    </row>
    <row r="57" spans="1:12" s="20" customFormat="1" ht="16" x14ac:dyDescent="0.2">
      <c r="A57" s="11"/>
      <c r="B57" s="197" t="s">
        <v>154</v>
      </c>
      <c r="C57" s="211" t="s">
        <v>174</v>
      </c>
      <c r="D57" s="198"/>
      <c r="E57" s="198"/>
      <c r="F57" s="198"/>
      <c r="G57" s="198"/>
      <c r="H57" s="198"/>
      <c r="I57" s="199"/>
      <c r="J57" s="199"/>
      <c r="K57" s="200"/>
      <c r="L57" s="11"/>
    </row>
    <row r="58" spans="1:12" s="20" customFormat="1" ht="16" x14ac:dyDescent="0.2">
      <c r="A58" s="11"/>
      <c r="B58" s="201"/>
      <c r="C58" s="118" t="s">
        <v>149</v>
      </c>
      <c r="D58" s="49"/>
      <c r="E58" s="49"/>
      <c r="F58" s="49"/>
      <c r="G58" s="49"/>
      <c r="H58" s="49"/>
      <c r="I58" s="196">
        <f>SUM(I59:I65)</f>
        <v>0</v>
      </c>
      <c r="J58" s="196">
        <f>SUM(J59:J65)</f>
        <v>0</v>
      </c>
      <c r="K58" s="202">
        <f>I58+J58</f>
        <v>0</v>
      </c>
      <c r="L58" s="11"/>
    </row>
    <row r="59" spans="1:12" s="20" customFormat="1" x14ac:dyDescent="0.2">
      <c r="A59" s="11"/>
      <c r="B59" s="203"/>
      <c r="C59" s="164" t="s">
        <v>138</v>
      </c>
      <c r="D59" s="12"/>
      <c r="E59" s="11"/>
      <c r="F59" s="38"/>
      <c r="G59" s="12">
        <v>0</v>
      </c>
      <c r="H59" s="48"/>
      <c r="I59" s="24">
        <f>+IF(H59=2023,E59*G59,0)</f>
        <v>0</v>
      </c>
      <c r="J59" s="24">
        <f>+IF(H59=2024,E59*G59,0)</f>
        <v>0</v>
      </c>
      <c r="K59" s="204">
        <f>I59+J59</f>
        <v>0</v>
      </c>
      <c r="L59" s="11"/>
    </row>
    <row r="60" spans="1:12" s="20" customFormat="1" x14ac:dyDescent="0.2">
      <c r="A60" s="11"/>
      <c r="B60" s="205"/>
      <c r="C60" s="164" t="s">
        <v>139</v>
      </c>
      <c r="D60" s="12"/>
      <c r="E60" s="11"/>
      <c r="F60" s="38"/>
      <c r="G60" s="12">
        <v>0</v>
      </c>
      <c r="H60" s="48"/>
      <c r="I60" s="24">
        <f t="shared" ref="I60:I64" si="18">+IF(H60=2023,E60*G60,0)</f>
        <v>0</v>
      </c>
      <c r="J60" s="24">
        <f t="shared" ref="J60:J64" si="19">+IF(H60=2024,E60*G60,0)</f>
        <v>0</v>
      </c>
      <c r="K60" s="204">
        <f t="shared" ref="K60:K64" si="20">I60+J60</f>
        <v>0</v>
      </c>
      <c r="L60" s="11"/>
    </row>
    <row r="61" spans="1:12" s="20" customFormat="1" x14ac:dyDescent="0.2">
      <c r="A61" s="11"/>
      <c r="B61" s="205"/>
      <c r="C61" s="164" t="s">
        <v>140</v>
      </c>
      <c r="D61" s="12"/>
      <c r="E61" s="11"/>
      <c r="F61" s="38"/>
      <c r="G61" s="12">
        <v>0</v>
      </c>
      <c r="H61" s="48"/>
      <c r="I61" s="24">
        <f t="shared" si="18"/>
        <v>0</v>
      </c>
      <c r="J61" s="24">
        <f t="shared" si="19"/>
        <v>0</v>
      </c>
      <c r="K61" s="204">
        <f t="shared" si="20"/>
        <v>0</v>
      </c>
      <c r="L61" s="11"/>
    </row>
    <row r="62" spans="1:12" s="20" customFormat="1" x14ac:dyDescent="0.2">
      <c r="A62" s="11"/>
      <c r="B62" s="205"/>
      <c r="C62" s="164" t="s">
        <v>141</v>
      </c>
      <c r="D62" s="12"/>
      <c r="E62" s="11"/>
      <c r="F62" s="38"/>
      <c r="G62" s="12">
        <v>0</v>
      </c>
      <c r="H62" s="48"/>
      <c r="I62" s="24">
        <f t="shared" si="18"/>
        <v>0</v>
      </c>
      <c r="J62" s="24">
        <f t="shared" si="19"/>
        <v>0</v>
      </c>
      <c r="K62" s="204">
        <f t="shared" si="20"/>
        <v>0</v>
      </c>
      <c r="L62" s="11"/>
    </row>
    <row r="63" spans="1:12" s="20" customFormat="1" x14ac:dyDescent="0.2">
      <c r="A63" s="11"/>
      <c r="B63" s="205"/>
      <c r="C63" s="164" t="s">
        <v>142</v>
      </c>
      <c r="D63" s="12"/>
      <c r="E63" s="11"/>
      <c r="F63" s="38"/>
      <c r="G63" s="12">
        <v>0</v>
      </c>
      <c r="H63" s="48"/>
      <c r="I63" s="24">
        <f t="shared" si="18"/>
        <v>0</v>
      </c>
      <c r="J63" s="24">
        <f t="shared" si="19"/>
        <v>0</v>
      </c>
      <c r="K63" s="204">
        <f t="shared" si="20"/>
        <v>0</v>
      </c>
      <c r="L63" s="11"/>
    </row>
    <row r="64" spans="1:12" s="20" customFormat="1" x14ac:dyDescent="0.2">
      <c r="A64" s="11"/>
      <c r="B64" s="205"/>
      <c r="C64" s="164" t="s">
        <v>143</v>
      </c>
      <c r="D64" s="12"/>
      <c r="E64" s="11"/>
      <c r="F64" s="38"/>
      <c r="G64" s="12">
        <v>0</v>
      </c>
      <c r="H64" s="48"/>
      <c r="I64" s="24">
        <f t="shared" si="18"/>
        <v>0</v>
      </c>
      <c r="J64" s="24">
        <f t="shared" si="19"/>
        <v>0</v>
      </c>
      <c r="K64" s="204">
        <f t="shared" si="20"/>
        <v>0</v>
      </c>
      <c r="L64" s="11"/>
    </row>
    <row r="65" spans="1:12" s="20" customFormat="1" x14ac:dyDescent="0.2">
      <c r="A65" s="11"/>
      <c r="B65" s="205"/>
      <c r="C65" s="164" t="s">
        <v>127</v>
      </c>
      <c r="D65" s="12"/>
      <c r="E65" s="11"/>
      <c r="F65" s="38"/>
      <c r="G65" s="12"/>
      <c r="H65" s="48"/>
      <c r="I65" s="24"/>
      <c r="J65" s="24"/>
      <c r="K65" s="204"/>
      <c r="L65" s="11"/>
    </row>
    <row r="66" spans="1:12" s="20" customFormat="1" x14ac:dyDescent="0.2">
      <c r="A66" s="11"/>
      <c r="B66" s="201"/>
      <c r="C66" s="193" t="s">
        <v>150</v>
      </c>
      <c r="D66" s="44"/>
      <c r="E66" s="43"/>
      <c r="F66" s="194"/>
      <c r="G66" s="44"/>
      <c r="H66" s="195"/>
      <c r="I66" s="196">
        <f>SUM(I67:I71)</f>
        <v>0</v>
      </c>
      <c r="J66" s="196">
        <f>SUM(J67:J71)</f>
        <v>0</v>
      </c>
      <c r="K66" s="202">
        <f>SUM(I66:J66)</f>
        <v>0</v>
      </c>
      <c r="L66" s="11"/>
    </row>
    <row r="67" spans="1:12" s="20" customFormat="1" x14ac:dyDescent="0.2">
      <c r="A67" s="11"/>
      <c r="B67" s="205"/>
      <c r="C67" s="164" t="s">
        <v>144</v>
      </c>
      <c r="D67" s="25"/>
      <c r="E67" s="11"/>
      <c r="F67" s="11"/>
      <c r="G67" s="12">
        <v>0</v>
      </c>
      <c r="H67" s="48"/>
      <c r="I67" s="24">
        <f t="shared" ref="I67" si="21">+IF(H67=2023,E67*G67,0)</f>
        <v>0</v>
      </c>
      <c r="J67" s="24">
        <f t="shared" ref="J67" si="22">+IF(H67=2024,E67*G67,0)</f>
        <v>0</v>
      </c>
      <c r="K67" s="204">
        <f>SUM(I67:J67)</f>
        <v>0</v>
      </c>
      <c r="L67" s="11"/>
    </row>
    <row r="68" spans="1:12" s="20" customFormat="1" x14ac:dyDescent="0.2">
      <c r="A68" s="11"/>
      <c r="B68" s="205"/>
      <c r="C68" s="164" t="s">
        <v>145</v>
      </c>
      <c r="D68" s="25"/>
      <c r="E68" s="11"/>
      <c r="F68" s="11"/>
      <c r="G68" s="12">
        <v>0</v>
      </c>
      <c r="H68" s="48"/>
      <c r="I68" s="24">
        <f t="shared" ref="I68:I70" si="23">+IF(H68=2023,E68*G68,0)</f>
        <v>0</v>
      </c>
      <c r="J68" s="24">
        <f t="shared" ref="J68:J70" si="24">+IF(H68=2024,E68*G68,0)</f>
        <v>0</v>
      </c>
      <c r="K68" s="204">
        <f t="shared" ref="K68:K70" si="25">SUM(I68:J68)</f>
        <v>0</v>
      </c>
      <c r="L68" s="11"/>
    </row>
    <row r="69" spans="1:12" s="20" customFormat="1" x14ac:dyDescent="0.2">
      <c r="A69" s="11"/>
      <c r="B69" s="205"/>
      <c r="C69" s="164" t="s">
        <v>146</v>
      </c>
      <c r="D69" s="25"/>
      <c r="E69" s="11"/>
      <c r="F69" s="11"/>
      <c r="G69" s="12">
        <v>0</v>
      </c>
      <c r="H69" s="48"/>
      <c r="I69" s="24">
        <f t="shared" si="23"/>
        <v>0</v>
      </c>
      <c r="J69" s="24">
        <f t="shared" si="24"/>
        <v>0</v>
      </c>
      <c r="K69" s="204">
        <f t="shared" si="25"/>
        <v>0</v>
      </c>
      <c r="L69" s="11"/>
    </row>
    <row r="70" spans="1:12" s="20" customFormat="1" x14ac:dyDescent="0.2">
      <c r="A70" s="11"/>
      <c r="B70" s="205"/>
      <c r="C70" s="164" t="s">
        <v>147</v>
      </c>
      <c r="D70" s="25"/>
      <c r="E70" s="11"/>
      <c r="F70" s="11"/>
      <c r="G70" s="12">
        <v>0</v>
      </c>
      <c r="H70" s="48"/>
      <c r="I70" s="24">
        <f t="shared" si="23"/>
        <v>0</v>
      </c>
      <c r="J70" s="24">
        <f t="shared" si="24"/>
        <v>0</v>
      </c>
      <c r="K70" s="204">
        <f t="shared" si="25"/>
        <v>0</v>
      </c>
      <c r="L70" s="11"/>
    </row>
    <row r="71" spans="1:12" s="20" customFormat="1" x14ac:dyDescent="0.2">
      <c r="A71" s="11"/>
      <c r="B71" s="205"/>
      <c r="C71" s="164" t="s">
        <v>127</v>
      </c>
      <c r="D71" s="25"/>
      <c r="E71" s="11"/>
      <c r="F71" s="11"/>
      <c r="G71" s="12"/>
      <c r="H71" s="48"/>
      <c r="I71" s="24"/>
      <c r="J71" s="24"/>
      <c r="K71" s="204"/>
      <c r="L71" s="11"/>
    </row>
    <row r="72" spans="1:12" s="20" customFormat="1" ht="17" thickBot="1" x14ac:dyDescent="0.25">
      <c r="A72" s="11"/>
      <c r="B72" s="206" t="s">
        <v>155</v>
      </c>
      <c r="C72" s="207" t="s">
        <v>156</v>
      </c>
      <c r="D72" s="207"/>
      <c r="E72" s="207"/>
      <c r="F72" s="207"/>
      <c r="G72" s="207"/>
      <c r="H72" s="208"/>
      <c r="I72" s="208">
        <f>+SUM(I59:I65,I67:I71)</f>
        <v>0</v>
      </c>
      <c r="J72" s="208">
        <f>+SUM(J59:J65,J67:J71)</f>
        <v>0</v>
      </c>
      <c r="K72" s="209">
        <f>K58+K66</f>
        <v>0</v>
      </c>
      <c r="L72" s="11"/>
    </row>
    <row r="73" spans="1:12" s="20" customFormat="1" ht="17" thickBot="1" x14ac:dyDescent="0.25">
      <c r="A73" s="11"/>
      <c r="B73" s="190"/>
      <c r="C73" s="190"/>
      <c r="D73" s="190"/>
      <c r="E73" s="190"/>
      <c r="F73" s="190"/>
      <c r="G73" s="190"/>
      <c r="H73" s="191"/>
      <c r="I73" s="191"/>
      <c r="J73" s="191"/>
      <c r="K73" s="191"/>
      <c r="L73" s="11"/>
    </row>
    <row r="74" spans="1:12" s="20" customFormat="1" ht="16" x14ac:dyDescent="0.2">
      <c r="A74" s="11"/>
      <c r="B74" s="197" t="s">
        <v>157</v>
      </c>
      <c r="C74" s="211" t="s">
        <v>175</v>
      </c>
      <c r="D74" s="198"/>
      <c r="E74" s="198"/>
      <c r="F74" s="198"/>
      <c r="G74" s="198"/>
      <c r="H74" s="198"/>
      <c r="I74" s="199"/>
      <c r="J74" s="199"/>
      <c r="K74" s="200"/>
      <c r="L74" s="11"/>
    </row>
    <row r="75" spans="1:12" s="20" customFormat="1" ht="16" x14ac:dyDescent="0.2">
      <c r="A75" s="11"/>
      <c r="B75" s="201"/>
      <c r="C75" s="118" t="s">
        <v>149</v>
      </c>
      <c r="D75" s="49"/>
      <c r="E75" s="49"/>
      <c r="F75" s="49"/>
      <c r="G75" s="49"/>
      <c r="H75" s="49"/>
      <c r="I75" s="196">
        <f>SUM(I76:I82)</f>
        <v>0</v>
      </c>
      <c r="J75" s="196">
        <f>SUM(J76:J82)</f>
        <v>0</v>
      </c>
      <c r="K75" s="202">
        <f>I75+J75</f>
        <v>0</v>
      </c>
      <c r="L75" s="11"/>
    </row>
    <row r="76" spans="1:12" s="20" customFormat="1" x14ac:dyDescent="0.2">
      <c r="A76" s="11"/>
      <c r="B76" s="203"/>
      <c r="C76" s="164" t="s">
        <v>138</v>
      </c>
      <c r="D76" s="12"/>
      <c r="E76" s="11"/>
      <c r="F76" s="38"/>
      <c r="G76" s="12">
        <v>0</v>
      </c>
      <c r="H76" s="48"/>
      <c r="I76" s="24">
        <f t="shared" ref="I76" si="26">+IF(H76=2023,E76*G76,0)</f>
        <v>0</v>
      </c>
      <c r="J76" s="24">
        <f t="shared" ref="J76" si="27">+IF(H76=2024,E76*G76,0)</f>
        <v>0</v>
      </c>
      <c r="K76" s="204">
        <f>I76+J76</f>
        <v>0</v>
      </c>
      <c r="L76" s="11"/>
    </row>
    <row r="77" spans="1:12" s="20" customFormat="1" x14ac:dyDescent="0.2">
      <c r="A77" s="11"/>
      <c r="B77" s="205"/>
      <c r="C77" s="164" t="s">
        <v>139</v>
      </c>
      <c r="D77" s="12"/>
      <c r="E77" s="11"/>
      <c r="F77" s="38"/>
      <c r="G77" s="12">
        <v>0</v>
      </c>
      <c r="H77" s="48"/>
      <c r="I77" s="24">
        <f t="shared" ref="I77:I81" si="28">+IF(H77=2023,E77*G77,0)</f>
        <v>0</v>
      </c>
      <c r="J77" s="24">
        <f t="shared" ref="J77:J81" si="29">+IF(H77=2024,E77*G77,0)</f>
        <v>0</v>
      </c>
      <c r="K77" s="204">
        <f t="shared" ref="K77:K81" si="30">I77+J77</f>
        <v>0</v>
      </c>
      <c r="L77" s="11"/>
    </row>
    <row r="78" spans="1:12" s="20" customFormat="1" x14ac:dyDescent="0.2">
      <c r="A78" s="11"/>
      <c r="B78" s="205"/>
      <c r="C78" s="164" t="s">
        <v>140</v>
      </c>
      <c r="D78" s="12"/>
      <c r="E78" s="11"/>
      <c r="F78" s="38"/>
      <c r="G78" s="12">
        <v>0</v>
      </c>
      <c r="H78" s="48"/>
      <c r="I78" s="24">
        <f t="shared" si="28"/>
        <v>0</v>
      </c>
      <c r="J78" s="24">
        <f t="shared" si="29"/>
        <v>0</v>
      </c>
      <c r="K78" s="204">
        <f t="shared" si="30"/>
        <v>0</v>
      </c>
      <c r="L78" s="11"/>
    </row>
    <row r="79" spans="1:12" s="20" customFormat="1" x14ac:dyDescent="0.2">
      <c r="A79" s="11"/>
      <c r="B79" s="205"/>
      <c r="C79" s="164" t="s">
        <v>141</v>
      </c>
      <c r="D79" s="12"/>
      <c r="E79" s="11"/>
      <c r="F79" s="38"/>
      <c r="G79" s="12">
        <v>0</v>
      </c>
      <c r="H79" s="48"/>
      <c r="I79" s="24">
        <f t="shared" si="28"/>
        <v>0</v>
      </c>
      <c r="J79" s="24">
        <f t="shared" si="29"/>
        <v>0</v>
      </c>
      <c r="K79" s="204">
        <f t="shared" si="30"/>
        <v>0</v>
      </c>
      <c r="L79" s="11"/>
    </row>
    <row r="80" spans="1:12" s="20" customFormat="1" x14ac:dyDescent="0.2">
      <c r="A80" s="11"/>
      <c r="B80" s="205"/>
      <c r="C80" s="164" t="s">
        <v>142</v>
      </c>
      <c r="D80" s="12"/>
      <c r="E80" s="11"/>
      <c r="F80" s="38"/>
      <c r="G80" s="12">
        <v>0</v>
      </c>
      <c r="H80" s="48"/>
      <c r="I80" s="24">
        <f t="shared" si="28"/>
        <v>0</v>
      </c>
      <c r="J80" s="24">
        <f t="shared" si="29"/>
        <v>0</v>
      </c>
      <c r="K80" s="204">
        <f t="shared" si="30"/>
        <v>0</v>
      </c>
      <c r="L80" s="11"/>
    </row>
    <row r="81" spans="1:12" s="20" customFormat="1" x14ac:dyDescent="0.2">
      <c r="A81" s="11"/>
      <c r="B81" s="205"/>
      <c r="C81" s="164" t="s">
        <v>143</v>
      </c>
      <c r="D81" s="12"/>
      <c r="E81" s="11"/>
      <c r="F81" s="38"/>
      <c r="G81" s="12">
        <v>0</v>
      </c>
      <c r="H81" s="48"/>
      <c r="I81" s="24">
        <f t="shared" si="28"/>
        <v>0</v>
      </c>
      <c r="J81" s="24">
        <f t="shared" si="29"/>
        <v>0</v>
      </c>
      <c r="K81" s="204">
        <f t="shared" si="30"/>
        <v>0</v>
      </c>
      <c r="L81" s="11"/>
    </row>
    <row r="82" spans="1:12" s="20" customFormat="1" x14ac:dyDescent="0.2">
      <c r="A82" s="11"/>
      <c r="B82" s="205"/>
      <c r="C82" s="164" t="s">
        <v>127</v>
      </c>
      <c r="D82" s="12"/>
      <c r="E82" s="11"/>
      <c r="F82" s="38"/>
      <c r="G82" s="12"/>
      <c r="H82" s="48"/>
      <c r="I82" s="24"/>
      <c r="J82" s="24"/>
      <c r="K82" s="204"/>
      <c r="L82" s="11"/>
    </row>
    <row r="83" spans="1:12" s="20" customFormat="1" x14ac:dyDescent="0.2">
      <c r="A83" s="11"/>
      <c r="B83" s="201"/>
      <c r="C83" s="193" t="s">
        <v>150</v>
      </c>
      <c r="D83" s="44"/>
      <c r="E83" s="43"/>
      <c r="F83" s="194"/>
      <c r="G83" s="44"/>
      <c r="H83" s="195"/>
      <c r="I83" s="196">
        <f>SUM(I84:I88)</f>
        <v>0</v>
      </c>
      <c r="J83" s="196">
        <f>SUM(J84:J88)</f>
        <v>0</v>
      </c>
      <c r="K83" s="202">
        <f>SUM(I83:J83)</f>
        <v>0</v>
      </c>
      <c r="L83" s="11"/>
    </row>
    <row r="84" spans="1:12" s="20" customFormat="1" x14ac:dyDescent="0.2">
      <c r="A84" s="11"/>
      <c r="B84" s="205"/>
      <c r="C84" s="164" t="s">
        <v>144</v>
      </c>
      <c r="D84" s="25"/>
      <c r="E84" s="11"/>
      <c r="F84" s="11"/>
      <c r="G84" s="12">
        <v>0</v>
      </c>
      <c r="H84" s="48"/>
      <c r="I84" s="24">
        <f t="shared" ref="I84" si="31">+IF(H84=2023,E84*G84,0)</f>
        <v>0</v>
      </c>
      <c r="J84" s="24">
        <f t="shared" ref="J84" si="32">+IF(H84=2024,E84*G84,0)</f>
        <v>0</v>
      </c>
      <c r="K84" s="204">
        <f>SUM(I84:J84)</f>
        <v>0</v>
      </c>
      <c r="L84" s="11"/>
    </row>
    <row r="85" spans="1:12" s="20" customFormat="1" x14ac:dyDescent="0.2">
      <c r="A85" s="11"/>
      <c r="B85" s="205"/>
      <c r="C85" s="164" t="s">
        <v>145</v>
      </c>
      <c r="D85" s="25"/>
      <c r="E85" s="11"/>
      <c r="F85" s="11"/>
      <c r="G85" s="12">
        <v>0</v>
      </c>
      <c r="H85" s="48"/>
      <c r="I85" s="24">
        <f t="shared" ref="I85:I87" si="33">+IF(H85=2023,E85*G85,0)</f>
        <v>0</v>
      </c>
      <c r="J85" s="24">
        <f t="shared" ref="J85:J87" si="34">+IF(H85=2024,E85*G85,0)</f>
        <v>0</v>
      </c>
      <c r="K85" s="204">
        <f>SUM(I85:J85)</f>
        <v>0</v>
      </c>
      <c r="L85" s="11"/>
    </row>
    <row r="86" spans="1:12" s="20" customFormat="1" x14ac:dyDescent="0.2">
      <c r="A86" s="11"/>
      <c r="B86" s="205"/>
      <c r="C86" s="164" t="s">
        <v>146</v>
      </c>
      <c r="D86" s="25"/>
      <c r="E86" s="11"/>
      <c r="F86" s="11"/>
      <c r="G86" s="12">
        <v>0</v>
      </c>
      <c r="H86" s="48"/>
      <c r="I86" s="24">
        <f t="shared" si="33"/>
        <v>0</v>
      </c>
      <c r="J86" s="24">
        <f t="shared" si="34"/>
        <v>0</v>
      </c>
      <c r="K86" s="204">
        <f t="shared" ref="K86:K87" si="35">SUM(I86:J86)</f>
        <v>0</v>
      </c>
      <c r="L86" s="11"/>
    </row>
    <row r="87" spans="1:12" s="20" customFormat="1" x14ac:dyDescent="0.2">
      <c r="A87" s="11"/>
      <c r="B87" s="205"/>
      <c r="C87" s="164" t="s">
        <v>147</v>
      </c>
      <c r="D87" s="25"/>
      <c r="E87" s="11"/>
      <c r="F87" s="11"/>
      <c r="G87" s="12">
        <v>0</v>
      </c>
      <c r="H87" s="48"/>
      <c r="I87" s="24">
        <f t="shared" si="33"/>
        <v>0</v>
      </c>
      <c r="J87" s="24">
        <f t="shared" si="34"/>
        <v>0</v>
      </c>
      <c r="K87" s="204">
        <f t="shared" si="35"/>
        <v>0</v>
      </c>
      <c r="L87" s="11"/>
    </row>
    <row r="88" spans="1:12" s="20" customFormat="1" x14ac:dyDescent="0.2">
      <c r="A88" s="11"/>
      <c r="B88" s="205"/>
      <c r="C88" s="164" t="s">
        <v>127</v>
      </c>
      <c r="D88" s="25"/>
      <c r="E88" s="11"/>
      <c r="F88" s="11"/>
      <c r="G88" s="12"/>
      <c r="H88" s="48"/>
      <c r="I88" s="24"/>
      <c r="J88" s="24"/>
      <c r="K88" s="204"/>
      <c r="L88" s="11"/>
    </row>
    <row r="89" spans="1:12" s="20" customFormat="1" ht="17" thickBot="1" x14ac:dyDescent="0.25">
      <c r="A89" s="11"/>
      <c r="B89" s="206" t="s">
        <v>158</v>
      </c>
      <c r="C89" s="207" t="s">
        <v>159</v>
      </c>
      <c r="D89" s="207"/>
      <c r="E89" s="207"/>
      <c r="F89" s="207"/>
      <c r="G89" s="207"/>
      <c r="H89" s="208"/>
      <c r="I89" s="208">
        <f>+SUM(I76:I82,I84:I88)</f>
        <v>0</v>
      </c>
      <c r="J89" s="208">
        <f>+SUM(J76:J82,J84:J88)</f>
        <v>0</v>
      </c>
      <c r="K89" s="209">
        <f>K75+K83</f>
        <v>0</v>
      </c>
      <c r="L89" s="11"/>
    </row>
    <row r="90" spans="1:12" s="20" customFormat="1" ht="17" thickBot="1" x14ac:dyDescent="0.25">
      <c r="A90" s="11"/>
      <c r="B90" s="190"/>
      <c r="C90" s="190"/>
      <c r="D90" s="190"/>
      <c r="E90" s="190"/>
      <c r="F90" s="190"/>
      <c r="G90" s="190"/>
      <c r="H90" s="191"/>
      <c r="I90" s="191"/>
      <c r="J90" s="191"/>
      <c r="K90" s="191"/>
      <c r="L90" s="11"/>
    </row>
    <row r="91" spans="1:12" s="20" customFormat="1" ht="16" x14ac:dyDescent="0.2">
      <c r="A91" s="11"/>
      <c r="B91" s="197" t="s">
        <v>160</v>
      </c>
      <c r="C91" s="211" t="s">
        <v>176</v>
      </c>
      <c r="D91" s="198"/>
      <c r="E91" s="198"/>
      <c r="F91" s="198"/>
      <c r="G91" s="198"/>
      <c r="H91" s="198"/>
      <c r="I91" s="199"/>
      <c r="J91" s="199"/>
      <c r="K91" s="200"/>
      <c r="L91" s="11"/>
    </row>
    <row r="92" spans="1:12" s="20" customFormat="1" ht="16" x14ac:dyDescent="0.2">
      <c r="A92" s="11"/>
      <c r="B92" s="201"/>
      <c r="C92" s="118" t="s">
        <v>149</v>
      </c>
      <c r="D92" s="49"/>
      <c r="E92" s="49"/>
      <c r="F92" s="49"/>
      <c r="G92" s="49"/>
      <c r="H92" s="49"/>
      <c r="I92" s="196">
        <f>SUM(I93:I99)</f>
        <v>0</v>
      </c>
      <c r="J92" s="196">
        <f>SUM(J93:J99)</f>
        <v>0</v>
      </c>
      <c r="K92" s="202">
        <f>I92+J92</f>
        <v>0</v>
      </c>
      <c r="L92" s="11"/>
    </row>
    <row r="93" spans="1:12" s="20" customFormat="1" x14ac:dyDescent="0.2">
      <c r="A93" s="11"/>
      <c r="B93" s="203"/>
      <c r="C93" s="164" t="s">
        <v>138</v>
      </c>
      <c r="D93" s="12"/>
      <c r="E93" s="11"/>
      <c r="F93" s="38"/>
      <c r="G93" s="12">
        <v>0</v>
      </c>
      <c r="H93" s="48"/>
      <c r="I93" s="24">
        <f>+IF(H93=2023,E93*G93,0)</f>
        <v>0</v>
      </c>
      <c r="J93" s="24">
        <f>+IF(H93=2024,E93*G93,0)</f>
        <v>0</v>
      </c>
      <c r="K93" s="204">
        <f>I93+J93</f>
        <v>0</v>
      </c>
      <c r="L93" s="11"/>
    </row>
    <row r="94" spans="1:12" s="20" customFormat="1" x14ac:dyDescent="0.2">
      <c r="A94" s="11"/>
      <c r="B94" s="205"/>
      <c r="C94" s="164" t="s">
        <v>139</v>
      </c>
      <c r="D94" s="12"/>
      <c r="E94" s="11"/>
      <c r="F94" s="38"/>
      <c r="G94" s="12">
        <v>0</v>
      </c>
      <c r="H94" s="48"/>
      <c r="I94" s="24">
        <f t="shared" ref="I94:I98" si="36">+IF(H94=2023,E94*G94,0)</f>
        <v>0</v>
      </c>
      <c r="J94" s="24">
        <f t="shared" ref="J94:J98" si="37">+IF(H94=2024,E94*G94,0)</f>
        <v>0</v>
      </c>
      <c r="K94" s="204">
        <f t="shared" ref="K94:K98" si="38">I94+J94</f>
        <v>0</v>
      </c>
      <c r="L94" s="11"/>
    </row>
    <row r="95" spans="1:12" s="20" customFormat="1" x14ac:dyDescent="0.2">
      <c r="A95" s="11"/>
      <c r="B95" s="205"/>
      <c r="C95" s="164" t="s">
        <v>140</v>
      </c>
      <c r="D95" s="12"/>
      <c r="E95" s="11"/>
      <c r="F95" s="38"/>
      <c r="G95" s="12">
        <v>0</v>
      </c>
      <c r="H95" s="48"/>
      <c r="I95" s="24">
        <f t="shared" si="36"/>
        <v>0</v>
      </c>
      <c r="J95" s="24">
        <f t="shared" si="37"/>
        <v>0</v>
      </c>
      <c r="K95" s="204">
        <f t="shared" si="38"/>
        <v>0</v>
      </c>
      <c r="L95" s="11"/>
    </row>
    <row r="96" spans="1:12" s="20" customFormat="1" x14ac:dyDescent="0.2">
      <c r="A96" s="11"/>
      <c r="B96" s="205"/>
      <c r="C96" s="164" t="s">
        <v>141</v>
      </c>
      <c r="D96" s="12"/>
      <c r="E96" s="11"/>
      <c r="F96" s="38"/>
      <c r="G96" s="12">
        <v>0</v>
      </c>
      <c r="H96" s="48"/>
      <c r="I96" s="24">
        <f t="shared" si="36"/>
        <v>0</v>
      </c>
      <c r="J96" s="24">
        <f t="shared" si="37"/>
        <v>0</v>
      </c>
      <c r="K96" s="204">
        <f t="shared" si="38"/>
        <v>0</v>
      </c>
      <c r="L96" s="11"/>
    </row>
    <row r="97" spans="1:12" s="20" customFormat="1" x14ac:dyDescent="0.2">
      <c r="A97" s="11"/>
      <c r="B97" s="205"/>
      <c r="C97" s="164" t="s">
        <v>142</v>
      </c>
      <c r="D97" s="12"/>
      <c r="E97" s="11"/>
      <c r="F97" s="38"/>
      <c r="G97" s="12">
        <v>0</v>
      </c>
      <c r="H97" s="48"/>
      <c r="I97" s="24">
        <f t="shared" si="36"/>
        <v>0</v>
      </c>
      <c r="J97" s="24">
        <f t="shared" si="37"/>
        <v>0</v>
      </c>
      <c r="K97" s="204">
        <f t="shared" si="38"/>
        <v>0</v>
      </c>
      <c r="L97" s="11"/>
    </row>
    <row r="98" spans="1:12" s="20" customFormat="1" x14ac:dyDescent="0.2">
      <c r="A98" s="11"/>
      <c r="B98" s="205"/>
      <c r="C98" s="164" t="s">
        <v>143</v>
      </c>
      <c r="D98" s="12"/>
      <c r="E98" s="11"/>
      <c r="F98" s="38"/>
      <c r="G98" s="12">
        <v>0</v>
      </c>
      <c r="H98" s="48"/>
      <c r="I98" s="24">
        <f t="shared" si="36"/>
        <v>0</v>
      </c>
      <c r="J98" s="24">
        <f t="shared" si="37"/>
        <v>0</v>
      </c>
      <c r="K98" s="204">
        <f t="shared" si="38"/>
        <v>0</v>
      </c>
      <c r="L98" s="11"/>
    </row>
    <row r="99" spans="1:12" s="20" customFormat="1" x14ac:dyDescent="0.2">
      <c r="A99" s="11"/>
      <c r="B99" s="205"/>
      <c r="C99" s="164" t="s">
        <v>127</v>
      </c>
      <c r="D99" s="12"/>
      <c r="E99" s="11"/>
      <c r="F99" s="38"/>
      <c r="G99" s="12"/>
      <c r="H99" s="48"/>
      <c r="I99" s="24"/>
      <c r="J99" s="24"/>
      <c r="K99" s="204"/>
      <c r="L99" s="11"/>
    </row>
    <row r="100" spans="1:12" s="20" customFormat="1" x14ac:dyDescent="0.2">
      <c r="A100" s="11"/>
      <c r="B100" s="201"/>
      <c r="C100" s="193" t="s">
        <v>150</v>
      </c>
      <c r="D100" s="44"/>
      <c r="E100" s="43"/>
      <c r="F100" s="194"/>
      <c r="G100" s="44"/>
      <c r="H100" s="195"/>
      <c r="I100" s="196">
        <f>SUM(I101:I105)</f>
        <v>0</v>
      </c>
      <c r="J100" s="196">
        <f>SUM(J101:J105)</f>
        <v>0</v>
      </c>
      <c r="K100" s="202">
        <f>SUM(I100:J100)</f>
        <v>0</v>
      </c>
      <c r="L100" s="11"/>
    </row>
    <row r="101" spans="1:12" s="20" customFormat="1" x14ac:dyDescent="0.2">
      <c r="A101" s="11"/>
      <c r="B101" s="205"/>
      <c r="C101" s="164" t="s">
        <v>144</v>
      </c>
      <c r="D101" s="25"/>
      <c r="E101" s="11"/>
      <c r="F101" s="11"/>
      <c r="G101" s="12">
        <v>0</v>
      </c>
      <c r="H101" s="48"/>
      <c r="I101" s="24">
        <f t="shared" ref="I101" si="39">+IF(H101=2023,E101*G101,0)</f>
        <v>0</v>
      </c>
      <c r="J101" s="24">
        <f t="shared" ref="J101" si="40">+IF(H101=2024,E101*G101,0)</f>
        <v>0</v>
      </c>
      <c r="K101" s="204">
        <f>SUM(I101:J101)</f>
        <v>0</v>
      </c>
      <c r="L101" s="11"/>
    </row>
    <row r="102" spans="1:12" s="20" customFormat="1" x14ac:dyDescent="0.2">
      <c r="A102" s="11"/>
      <c r="B102" s="205"/>
      <c r="C102" s="164" t="s">
        <v>145</v>
      </c>
      <c r="D102" s="25"/>
      <c r="E102" s="11"/>
      <c r="F102" s="11"/>
      <c r="G102" s="12">
        <v>0</v>
      </c>
      <c r="H102" s="48"/>
      <c r="I102" s="24">
        <f t="shared" ref="I102:I104" si="41">+IF(H102=2023,E102*G102,0)</f>
        <v>0</v>
      </c>
      <c r="J102" s="24">
        <f t="shared" ref="J102:J104" si="42">+IF(H102=2024,E102*G102,0)</f>
        <v>0</v>
      </c>
      <c r="K102" s="204">
        <f>SUM(I102:J102)</f>
        <v>0</v>
      </c>
      <c r="L102" s="11"/>
    </row>
    <row r="103" spans="1:12" s="20" customFormat="1" x14ac:dyDescent="0.2">
      <c r="A103" s="11"/>
      <c r="B103" s="205"/>
      <c r="C103" s="164" t="s">
        <v>146</v>
      </c>
      <c r="D103" s="25"/>
      <c r="E103" s="11"/>
      <c r="F103" s="11"/>
      <c r="G103" s="12">
        <v>0</v>
      </c>
      <c r="H103" s="48"/>
      <c r="I103" s="24">
        <f t="shared" si="41"/>
        <v>0</v>
      </c>
      <c r="J103" s="24">
        <f t="shared" si="42"/>
        <v>0</v>
      </c>
      <c r="K103" s="204">
        <f t="shared" ref="K103:K104" si="43">SUM(I103:J103)</f>
        <v>0</v>
      </c>
      <c r="L103" s="11"/>
    </row>
    <row r="104" spans="1:12" s="20" customFormat="1" x14ac:dyDescent="0.2">
      <c r="A104" s="11"/>
      <c r="B104" s="205"/>
      <c r="C104" s="164" t="s">
        <v>147</v>
      </c>
      <c r="D104" s="25"/>
      <c r="E104" s="11"/>
      <c r="F104" s="11"/>
      <c r="G104" s="12">
        <v>0</v>
      </c>
      <c r="H104" s="48"/>
      <c r="I104" s="24">
        <f t="shared" si="41"/>
        <v>0</v>
      </c>
      <c r="J104" s="24">
        <f t="shared" si="42"/>
        <v>0</v>
      </c>
      <c r="K104" s="204">
        <f t="shared" si="43"/>
        <v>0</v>
      </c>
      <c r="L104" s="11"/>
    </row>
    <row r="105" spans="1:12" s="20" customFormat="1" x14ac:dyDescent="0.2">
      <c r="A105" s="11"/>
      <c r="B105" s="205"/>
      <c r="C105" s="164" t="s">
        <v>127</v>
      </c>
      <c r="D105" s="25"/>
      <c r="E105" s="11"/>
      <c r="F105" s="11"/>
      <c r="G105" s="12"/>
      <c r="H105" s="48"/>
      <c r="I105" s="24"/>
      <c r="J105" s="24"/>
      <c r="K105" s="204"/>
      <c r="L105" s="11"/>
    </row>
    <row r="106" spans="1:12" s="20" customFormat="1" ht="17" thickBot="1" x14ac:dyDescent="0.25">
      <c r="A106" s="11"/>
      <c r="B106" s="206" t="s">
        <v>161</v>
      </c>
      <c r="C106" s="207" t="s">
        <v>159</v>
      </c>
      <c r="D106" s="207"/>
      <c r="E106" s="207"/>
      <c r="F106" s="207"/>
      <c r="G106" s="207"/>
      <c r="H106" s="208"/>
      <c r="I106" s="208">
        <f>+SUM(I93:I99,I101:I105)</f>
        <v>0</v>
      </c>
      <c r="J106" s="208">
        <f>+SUM(J93:J99,J101:J105)</f>
        <v>0</v>
      </c>
      <c r="K106" s="209">
        <f>K92+K100</f>
        <v>0</v>
      </c>
      <c r="L106" s="11"/>
    </row>
    <row r="107" spans="1:12" s="20" customFormat="1" ht="17" thickBot="1" x14ac:dyDescent="0.25">
      <c r="A107" s="11"/>
      <c r="B107" s="190"/>
      <c r="C107" s="190"/>
      <c r="D107" s="190"/>
      <c r="E107" s="190"/>
      <c r="F107" s="190"/>
      <c r="G107" s="190"/>
      <c r="H107" s="191"/>
      <c r="I107" s="191"/>
      <c r="J107" s="191"/>
      <c r="K107" s="191"/>
      <c r="L107" s="11"/>
    </row>
    <row r="108" spans="1:12" s="20" customFormat="1" ht="16" x14ac:dyDescent="0.2">
      <c r="A108" s="11"/>
      <c r="B108" s="197" t="s">
        <v>162</v>
      </c>
      <c r="C108" s="211" t="s">
        <v>177</v>
      </c>
      <c r="D108" s="198"/>
      <c r="E108" s="198"/>
      <c r="F108" s="198"/>
      <c r="G108" s="198"/>
      <c r="H108" s="198"/>
      <c r="I108" s="199"/>
      <c r="J108" s="199"/>
      <c r="K108" s="200"/>
      <c r="L108" s="11"/>
    </row>
    <row r="109" spans="1:12" s="20" customFormat="1" ht="16" x14ac:dyDescent="0.2">
      <c r="A109" s="11"/>
      <c r="B109" s="201"/>
      <c r="C109" s="118" t="s">
        <v>149</v>
      </c>
      <c r="D109" s="49"/>
      <c r="E109" s="49"/>
      <c r="F109" s="49"/>
      <c r="G109" s="49"/>
      <c r="H109" s="49"/>
      <c r="I109" s="196">
        <f>SUM(I110:I116)</f>
        <v>0</v>
      </c>
      <c r="J109" s="196">
        <f>SUM(J110:J116)</f>
        <v>0</v>
      </c>
      <c r="K109" s="202">
        <f>I109+J109</f>
        <v>0</v>
      </c>
      <c r="L109" s="11"/>
    </row>
    <row r="110" spans="1:12" s="20" customFormat="1" x14ac:dyDescent="0.2">
      <c r="A110" s="11"/>
      <c r="B110" s="203"/>
      <c r="C110" s="164" t="s">
        <v>138</v>
      </c>
      <c r="D110" s="12"/>
      <c r="E110" s="11"/>
      <c r="F110" s="38"/>
      <c r="G110" s="12">
        <v>0</v>
      </c>
      <c r="H110" s="48"/>
      <c r="I110" s="24">
        <f t="shared" ref="I110" si="44">+IF(H110=2023,E110*G110,0)</f>
        <v>0</v>
      </c>
      <c r="J110" s="24">
        <f t="shared" ref="J110" si="45">+IF(H110=2024,E110*G110,0)</f>
        <v>0</v>
      </c>
      <c r="K110" s="204">
        <f>I110+J110</f>
        <v>0</v>
      </c>
      <c r="L110" s="11"/>
    </row>
    <row r="111" spans="1:12" s="20" customFormat="1" x14ac:dyDescent="0.2">
      <c r="A111" s="11"/>
      <c r="B111" s="205"/>
      <c r="C111" s="164" t="s">
        <v>139</v>
      </c>
      <c r="D111" s="12"/>
      <c r="E111" s="11"/>
      <c r="F111" s="38"/>
      <c r="G111" s="12">
        <v>0</v>
      </c>
      <c r="H111" s="48"/>
      <c r="I111" s="24">
        <f t="shared" ref="I111:I115" si="46">+IF(H111=2023,E111*G111,0)</f>
        <v>0</v>
      </c>
      <c r="J111" s="24">
        <f t="shared" ref="J111:J115" si="47">+IF(H111=2024,E111*G111,0)</f>
        <v>0</v>
      </c>
      <c r="K111" s="204">
        <f t="shared" ref="K111:K115" si="48">I111+J111</f>
        <v>0</v>
      </c>
      <c r="L111" s="11"/>
    </row>
    <row r="112" spans="1:12" s="20" customFormat="1" x14ac:dyDescent="0.2">
      <c r="A112" s="11"/>
      <c r="B112" s="205"/>
      <c r="C112" s="164" t="s">
        <v>140</v>
      </c>
      <c r="D112" s="12"/>
      <c r="E112" s="11"/>
      <c r="F112" s="38"/>
      <c r="G112" s="12">
        <v>0</v>
      </c>
      <c r="H112" s="48"/>
      <c r="I112" s="24">
        <f t="shared" si="46"/>
        <v>0</v>
      </c>
      <c r="J112" s="24">
        <f t="shared" si="47"/>
        <v>0</v>
      </c>
      <c r="K112" s="204">
        <f t="shared" si="48"/>
        <v>0</v>
      </c>
      <c r="L112" s="11"/>
    </row>
    <row r="113" spans="1:12" s="20" customFormat="1" x14ac:dyDescent="0.2">
      <c r="A113" s="11"/>
      <c r="B113" s="205"/>
      <c r="C113" s="164" t="s">
        <v>141</v>
      </c>
      <c r="D113" s="12"/>
      <c r="E113" s="11"/>
      <c r="F113" s="38"/>
      <c r="G113" s="12">
        <v>0</v>
      </c>
      <c r="H113" s="48"/>
      <c r="I113" s="24">
        <f t="shared" si="46"/>
        <v>0</v>
      </c>
      <c r="J113" s="24">
        <f t="shared" si="47"/>
        <v>0</v>
      </c>
      <c r="K113" s="204">
        <f t="shared" si="48"/>
        <v>0</v>
      </c>
      <c r="L113" s="11"/>
    </row>
    <row r="114" spans="1:12" s="20" customFormat="1" x14ac:dyDescent="0.2">
      <c r="A114" s="11"/>
      <c r="B114" s="205"/>
      <c r="C114" s="164" t="s">
        <v>142</v>
      </c>
      <c r="D114" s="12"/>
      <c r="E114" s="11"/>
      <c r="F114" s="38"/>
      <c r="G114" s="12">
        <v>0</v>
      </c>
      <c r="H114" s="48"/>
      <c r="I114" s="24">
        <f t="shared" si="46"/>
        <v>0</v>
      </c>
      <c r="J114" s="24">
        <f t="shared" si="47"/>
        <v>0</v>
      </c>
      <c r="K114" s="204">
        <f t="shared" si="48"/>
        <v>0</v>
      </c>
      <c r="L114" s="11"/>
    </row>
    <row r="115" spans="1:12" s="20" customFormat="1" x14ac:dyDescent="0.2">
      <c r="A115" s="11"/>
      <c r="B115" s="205"/>
      <c r="C115" s="164" t="s">
        <v>143</v>
      </c>
      <c r="D115" s="12"/>
      <c r="E115" s="11"/>
      <c r="F115" s="38"/>
      <c r="G115" s="12">
        <v>0</v>
      </c>
      <c r="H115" s="48"/>
      <c r="I115" s="24">
        <f>+IF(H115=2023,E115*G115,0)</f>
        <v>0</v>
      </c>
      <c r="J115" s="24">
        <f t="shared" si="47"/>
        <v>0</v>
      </c>
      <c r="K115" s="204">
        <f t="shared" si="48"/>
        <v>0</v>
      </c>
      <c r="L115" s="11"/>
    </row>
    <row r="116" spans="1:12" s="20" customFormat="1" x14ac:dyDescent="0.2">
      <c r="A116" s="11"/>
      <c r="B116" s="205"/>
      <c r="C116" s="164" t="s">
        <v>127</v>
      </c>
      <c r="D116" s="12"/>
      <c r="E116" s="11"/>
      <c r="F116" s="38"/>
      <c r="G116" s="12"/>
      <c r="H116" s="48"/>
      <c r="I116" s="24"/>
      <c r="J116" s="24"/>
      <c r="K116" s="204"/>
      <c r="L116" s="11"/>
    </row>
    <row r="117" spans="1:12" s="20" customFormat="1" x14ac:dyDescent="0.2">
      <c r="A117" s="11"/>
      <c r="B117" s="201"/>
      <c r="C117" s="193" t="s">
        <v>150</v>
      </c>
      <c r="D117" s="44"/>
      <c r="E117" s="43"/>
      <c r="F117" s="194"/>
      <c r="G117" s="44"/>
      <c r="H117" s="195"/>
      <c r="I117" s="196">
        <f>SUM(I118:I122)</f>
        <v>0</v>
      </c>
      <c r="J117" s="196">
        <f>SUM(J118:J122)</f>
        <v>0</v>
      </c>
      <c r="K117" s="202">
        <f>SUM(I117:J117)</f>
        <v>0</v>
      </c>
      <c r="L117" s="11"/>
    </row>
    <row r="118" spans="1:12" s="20" customFormat="1" x14ac:dyDescent="0.2">
      <c r="A118" s="11"/>
      <c r="B118" s="205"/>
      <c r="C118" s="164" t="s">
        <v>144</v>
      </c>
      <c r="D118" s="25"/>
      <c r="E118" s="11"/>
      <c r="F118" s="11"/>
      <c r="G118" s="12">
        <v>0</v>
      </c>
      <c r="H118" s="48"/>
      <c r="I118" s="24">
        <f t="shared" ref="I118" si="49">+IF(H118=2023,E118*G118,0)</f>
        <v>0</v>
      </c>
      <c r="J118" s="24">
        <f t="shared" ref="J118" si="50">+IF(H118=2024,E118*G118,0)</f>
        <v>0</v>
      </c>
      <c r="K118" s="204">
        <f>SUM(I118:J118)</f>
        <v>0</v>
      </c>
      <c r="L118" s="11"/>
    </row>
    <row r="119" spans="1:12" s="20" customFormat="1" x14ac:dyDescent="0.2">
      <c r="A119" s="11"/>
      <c r="B119" s="205"/>
      <c r="C119" s="164" t="s">
        <v>145</v>
      </c>
      <c r="D119" s="25"/>
      <c r="E119" s="11"/>
      <c r="F119" s="11"/>
      <c r="G119" s="12">
        <v>0</v>
      </c>
      <c r="H119" s="48"/>
      <c r="I119" s="24">
        <f t="shared" ref="I119:I121" si="51">+IF(H119=2023,E119*G119,0)</f>
        <v>0</v>
      </c>
      <c r="J119" s="24">
        <f t="shared" ref="J119:J121" si="52">+IF(H119=2024,E119*G119,0)</f>
        <v>0</v>
      </c>
      <c r="K119" s="204">
        <f>SUM(I119:J119)</f>
        <v>0</v>
      </c>
      <c r="L119" s="11"/>
    </row>
    <row r="120" spans="1:12" s="20" customFormat="1" x14ac:dyDescent="0.2">
      <c r="A120" s="11"/>
      <c r="B120" s="205"/>
      <c r="C120" s="164" t="s">
        <v>146</v>
      </c>
      <c r="D120" s="25"/>
      <c r="E120" s="11"/>
      <c r="F120" s="11"/>
      <c r="G120" s="12">
        <v>0</v>
      </c>
      <c r="H120" s="48"/>
      <c r="I120" s="24">
        <f t="shared" si="51"/>
        <v>0</v>
      </c>
      <c r="J120" s="24">
        <f t="shared" si="52"/>
        <v>0</v>
      </c>
      <c r="K120" s="204">
        <f t="shared" ref="K120:K121" si="53">SUM(I120:J120)</f>
        <v>0</v>
      </c>
      <c r="L120" s="11"/>
    </row>
    <row r="121" spans="1:12" s="20" customFormat="1" x14ac:dyDescent="0.2">
      <c r="A121" s="11"/>
      <c r="B121" s="205"/>
      <c r="C121" s="164" t="s">
        <v>147</v>
      </c>
      <c r="D121" s="25"/>
      <c r="E121" s="11"/>
      <c r="F121" s="11"/>
      <c r="G121" s="12">
        <v>0</v>
      </c>
      <c r="H121" s="48"/>
      <c r="I121" s="24">
        <f t="shared" si="51"/>
        <v>0</v>
      </c>
      <c r="J121" s="24">
        <f t="shared" si="52"/>
        <v>0</v>
      </c>
      <c r="K121" s="204">
        <f t="shared" si="53"/>
        <v>0</v>
      </c>
      <c r="L121" s="11"/>
    </row>
    <row r="122" spans="1:12" s="20" customFormat="1" x14ac:dyDescent="0.2">
      <c r="A122" s="11"/>
      <c r="B122" s="205"/>
      <c r="C122" s="164" t="s">
        <v>127</v>
      </c>
      <c r="D122" s="25"/>
      <c r="E122" s="11"/>
      <c r="F122" s="11"/>
      <c r="G122" s="12"/>
      <c r="H122" s="48"/>
      <c r="I122" s="24"/>
      <c r="J122" s="24"/>
      <c r="K122" s="204"/>
      <c r="L122" s="11"/>
    </row>
    <row r="123" spans="1:12" s="20" customFormat="1" ht="17" thickBot="1" x14ac:dyDescent="0.25">
      <c r="A123" s="11"/>
      <c r="B123" s="206" t="s">
        <v>163</v>
      </c>
      <c r="C123" s="207" t="s">
        <v>159</v>
      </c>
      <c r="D123" s="207"/>
      <c r="E123" s="207"/>
      <c r="F123" s="207"/>
      <c r="G123" s="207"/>
      <c r="H123" s="208"/>
      <c r="I123" s="208">
        <f>+SUM(I110:I116,I118:I122)</f>
        <v>0</v>
      </c>
      <c r="J123" s="208">
        <f>+SUM(J110:J116,J118:J122)</f>
        <v>0</v>
      </c>
      <c r="K123" s="209">
        <f>K109+K117</f>
        <v>0</v>
      </c>
      <c r="L123" s="11"/>
    </row>
    <row r="124" spans="1:12" s="20" customFormat="1" ht="17" thickBot="1" x14ac:dyDescent="0.25">
      <c r="A124" s="11"/>
      <c r="B124" s="190"/>
      <c r="C124" s="190"/>
      <c r="D124" s="190"/>
      <c r="E124" s="190"/>
      <c r="F124" s="190"/>
      <c r="G124" s="190"/>
      <c r="H124" s="191"/>
      <c r="I124" s="191"/>
      <c r="J124" s="191"/>
      <c r="K124" s="191"/>
      <c r="L124" s="11"/>
    </row>
    <row r="125" spans="1:12" s="20" customFormat="1" ht="16" x14ac:dyDescent="0.2">
      <c r="A125" s="11"/>
      <c r="B125" s="197" t="s">
        <v>164</v>
      </c>
      <c r="C125" s="211" t="s">
        <v>178</v>
      </c>
      <c r="D125" s="198"/>
      <c r="E125" s="198"/>
      <c r="F125" s="198"/>
      <c r="G125" s="198"/>
      <c r="H125" s="198"/>
      <c r="I125" s="199"/>
      <c r="J125" s="199"/>
      <c r="K125" s="200"/>
      <c r="L125" s="11"/>
    </row>
    <row r="126" spans="1:12" s="20" customFormat="1" ht="16" x14ac:dyDescent="0.2">
      <c r="A126" s="11"/>
      <c r="B126" s="201"/>
      <c r="C126" s="118" t="s">
        <v>149</v>
      </c>
      <c r="D126" s="49"/>
      <c r="E126" s="49"/>
      <c r="F126" s="49"/>
      <c r="G126" s="49"/>
      <c r="H126" s="49"/>
      <c r="I126" s="196">
        <f>SUM(I127:I133)</f>
        <v>0</v>
      </c>
      <c r="J126" s="196">
        <f>SUM(J127:J133)</f>
        <v>0</v>
      </c>
      <c r="K126" s="202">
        <f>I126+J126</f>
        <v>0</v>
      </c>
      <c r="L126" s="11"/>
    </row>
    <row r="127" spans="1:12" s="20" customFormat="1" x14ac:dyDescent="0.2">
      <c r="A127" s="11"/>
      <c r="B127" s="203"/>
      <c r="C127" s="164" t="s">
        <v>138</v>
      </c>
      <c r="D127" s="12"/>
      <c r="E127" s="11"/>
      <c r="F127" s="38"/>
      <c r="G127" s="12">
        <v>0</v>
      </c>
      <c r="H127" s="48"/>
      <c r="I127" s="24">
        <f>+IF(H127=2023,E127*G127,0)</f>
        <v>0</v>
      </c>
      <c r="J127" s="24">
        <f>+IF(H127=2024,E127*G127,0)</f>
        <v>0</v>
      </c>
      <c r="K127" s="204">
        <f>I127+J127</f>
        <v>0</v>
      </c>
      <c r="L127" s="11"/>
    </row>
    <row r="128" spans="1:12" s="20" customFormat="1" x14ac:dyDescent="0.2">
      <c r="A128" s="11"/>
      <c r="B128" s="205"/>
      <c r="C128" s="164" t="s">
        <v>139</v>
      </c>
      <c r="D128" s="12"/>
      <c r="E128" s="11"/>
      <c r="F128" s="38"/>
      <c r="G128" s="12">
        <v>0</v>
      </c>
      <c r="H128" s="48"/>
      <c r="I128" s="24">
        <f t="shared" ref="I128:I132" si="54">+IF(H128=2023,E128*G128,0)</f>
        <v>0</v>
      </c>
      <c r="J128" s="24">
        <f t="shared" ref="J128:J132" si="55">+IF(H128=2024,E128*G128,0)</f>
        <v>0</v>
      </c>
      <c r="K128" s="204">
        <f t="shared" ref="K128:K132" si="56">I128+J128</f>
        <v>0</v>
      </c>
      <c r="L128" s="11"/>
    </row>
    <row r="129" spans="1:12" s="20" customFormat="1" x14ac:dyDescent="0.2">
      <c r="A129" s="11"/>
      <c r="B129" s="205"/>
      <c r="C129" s="164" t="s">
        <v>140</v>
      </c>
      <c r="D129" s="12"/>
      <c r="E129" s="11"/>
      <c r="F129" s="38"/>
      <c r="G129" s="12">
        <v>0</v>
      </c>
      <c r="H129" s="48"/>
      <c r="I129" s="24">
        <f t="shared" si="54"/>
        <v>0</v>
      </c>
      <c r="J129" s="24">
        <f t="shared" si="55"/>
        <v>0</v>
      </c>
      <c r="K129" s="204">
        <f t="shared" si="56"/>
        <v>0</v>
      </c>
      <c r="L129" s="11"/>
    </row>
    <row r="130" spans="1:12" s="20" customFormat="1" x14ac:dyDescent="0.2">
      <c r="A130" s="11"/>
      <c r="B130" s="205"/>
      <c r="C130" s="164" t="s">
        <v>141</v>
      </c>
      <c r="D130" s="12"/>
      <c r="E130" s="11"/>
      <c r="F130" s="38"/>
      <c r="G130" s="12">
        <v>0</v>
      </c>
      <c r="H130" s="48"/>
      <c r="I130" s="24">
        <f t="shared" si="54"/>
        <v>0</v>
      </c>
      <c r="J130" s="24">
        <f t="shared" si="55"/>
        <v>0</v>
      </c>
      <c r="K130" s="204">
        <f t="shared" si="56"/>
        <v>0</v>
      </c>
      <c r="L130" s="11"/>
    </row>
    <row r="131" spans="1:12" s="20" customFormat="1" x14ac:dyDescent="0.2">
      <c r="A131" s="11"/>
      <c r="B131" s="205"/>
      <c r="C131" s="164" t="s">
        <v>142</v>
      </c>
      <c r="D131" s="12"/>
      <c r="E131" s="11"/>
      <c r="F131" s="38"/>
      <c r="G131" s="12">
        <v>0</v>
      </c>
      <c r="H131" s="48"/>
      <c r="I131" s="24">
        <f t="shared" si="54"/>
        <v>0</v>
      </c>
      <c r="J131" s="24">
        <f t="shared" si="55"/>
        <v>0</v>
      </c>
      <c r="K131" s="204">
        <f t="shared" si="56"/>
        <v>0</v>
      </c>
      <c r="L131" s="11"/>
    </row>
    <row r="132" spans="1:12" s="20" customFormat="1" x14ac:dyDescent="0.2">
      <c r="A132" s="11"/>
      <c r="B132" s="205"/>
      <c r="C132" s="164" t="s">
        <v>143</v>
      </c>
      <c r="D132" s="12"/>
      <c r="E132" s="11"/>
      <c r="F132" s="38"/>
      <c r="G132" s="12">
        <v>0</v>
      </c>
      <c r="H132" s="48"/>
      <c r="I132" s="24">
        <f t="shared" si="54"/>
        <v>0</v>
      </c>
      <c r="J132" s="24">
        <f t="shared" si="55"/>
        <v>0</v>
      </c>
      <c r="K132" s="204">
        <f t="shared" si="56"/>
        <v>0</v>
      </c>
      <c r="L132" s="11"/>
    </row>
    <row r="133" spans="1:12" s="20" customFormat="1" x14ac:dyDescent="0.2">
      <c r="A133" s="11"/>
      <c r="B133" s="205"/>
      <c r="C133" s="164" t="s">
        <v>127</v>
      </c>
      <c r="D133" s="12"/>
      <c r="E133" s="11"/>
      <c r="F133" s="38"/>
      <c r="G133" s="12"/>
      <c r="H133" s="48"/>
      <c r="I133" s="24"/>
      <c r="J133" s="24"/>
      <c r="K133" s="204"/>
      <c r="L133" s="11"/>
    </row>
    <row r="134" spans="1:12" s="20" customFormat="1" x14ac:dyDescent="0.2">
      <c r="A134" s="11"/>
      <c r="B134" s="201"/>
      <c r="C134" s="193" t="s">
        <v>150</v>
      </c>
      <c r="D134" s="44"/>
      <c r="E134" s="43"/>
      <c r="F134" s="194"/>
      <c r="G134" s="44"/>
      <c r="H134" s="195"/>
      <c r="I134" s="196">
        <f>SUM(I135:I139)</f>
        <v>0</v>
      </c>
      <c r="J134" s="196">
        <f>SUM(J135:J139)</f>
        <v>0</v>
      </c>
      <c r="K134" s="202">
        <f>SUM(I134:J134)</f>
        <v>0</v>
      </c>
      <c r="L134" s="11"/>
    </row>
    <row r="135" spans="1:12" s="20" customFormat="1" x14ac:dyDescent="0.2">
      <c r="A135" s="11"/>
      <c r="B135" s="205"/>
      <c r="C135" s="164" t="s">
        <v>144</v>
      </c>
      <c r="D135" s="25"/>
      <c r="E135" s="11"/>
      <c r="F135" s="11"/>
      <c r="G135" s="12">
        <v>0</v>
      </c>
      <c r="H135" s="48"/>
      <c r="I135" s="24">
        <f>+IF(H135=2023,E135*G135,0)</f>
        <v>0</v>
      </c>
      <c r="J135" s="24">
        <f>+IF(H135=2024,E135*G135,0)</f>
        <v>0</v>
      </c>
      <c r="K135" s="204">
        <f>SUM(I135:J135)</f>
        <v>0</v>
      </c>
      <c r="L135" s="11"/>
    </row>
    <row r="136" spans="1:12" s="20" customFormat="1" x14ac:dyDescent="0.2">
      <c r="A136" s="11"/>
      <c r="B136" s="205"/>
      <c r="C136" s="164" t="s">
        <v>145</v>
      </c>
      <c r="D136" s="25"/>
      <c r="E136" s="11"/>
      <c r="F136" s="11"/>
      <c r="G136" s="12">
        <v>0</v>
      </c>
      <c r="H136" s="48"/>
      <c r="I136" s="24">
        <f t="shared" ref="I136:I138" si="57">+IF(H136=2023,E136*G136,0)</f>
        <v>0</v>
      </c>
      <c r="J136" s="24">
        <f t="shared" ref="J136:J138" si="58">+IF(H136=2024,E136*G136,0)</f>
        <v>0</v>
      </c>
      <c r="K136" s="204">
        <f>SUM(I136:J136)</f>
        <v>0</v>
      </c>
      <c r="L136" s="11"/>
    </row>
    <row r="137" spans="1:12" s="20" customFormat="1" x14ac:dyDescent="0.2">
      <c r="A137" s="11"/>
      <c r="B137" s="205"/>
      <c r="C137" s="164" t="s">
        <v>146</v>
      </c>
      <c r="D137" s="25"/>
      <c r="E137" s="11"/>
      <c r="F137" s="11"/>
      <c r="G137" s="12">
        <v>0</v>
      </c>
      <c r="H137" s="48"/>
      <c r="I137" s="24">
        <f t="shared" si="57"/>
        <v>0</v>
      </c>
      <c r="J137" s="24">
        <f t="shared" si="58"/>
        <v>0</v>
      </c>
      <c r="K137" s="204">
        <f t="shared" ref="K137:K138" si="59">SUM(I137:J137)</f>
        <v>0</v>
      </c>
      <c r="L137" s="11"/>
    </row>
    <row r="138" spans="1:12" s="20" customFormat="1" x14ac:dyDescent="0.2">
      <c r="A138" s="11"/>
      <c r="B138" s="205"/>
      <c r="C138" s="164" t="s">
        <v>147</v>
      </c>
      <c r="D138" s="25"/>
      <c r="E138" s="11"/>
      <c r="F138" s="11"/>
      <c r="G138" s="12">
        <v>0</v>
      </c>
      <c r="H138" s="48"/>
      <c r="I138" s="24">
        <f t="shared" si="57"/>
        <v>0</v>
      </c>
      <c r="J138" s="24">
        <f t="shared" si="58"/>
        <v>0</v>
      </c>
      <c r="K138" s="204">
        <f t="shared" si="59"/>
        <v>0</v>
      </c>
      <c r="L138" s="11"/>
    </row>
    <row r="139" spans="1:12" s="20" customFormat="1" x14ac:dyDescent="0.2">
      <c r="A139" s="11"/>
      <c r="B139" s="205"/>
      <c r="C139" s="164" t="s">
        <v>127</v>
      </c>
      <c r="D139" s="25"/>
      <c r="E139" s="11"/>
      <c r="F139" s="11"/>
      <c r="G139" s="12"/>
      <c r="H139" s="48"/>
      <c r="I139" s="24"/>
      <c r="J139" s="24"/>
      <c r="K139" s="204"/>
      <c r="L139" s="11"/>
    </row>
    <row r="140" spans="1:12" s="20" customFormat="1" ht="17" thickBot="1" x14ac:dyDescent="0.25">
      <c r="A140" s="11"/>
      <c r="B140" s="206" t="s">
        <v>165</v>
      </c>
      <c r="C140" s="207" t="s">
        <v>159</v>
      </c>
      <c r="D140" s="207"/>
      <c r="E140" s="207"/>
      <c r="F140" s="207"/>
      <c r="G140" s="207"/>
      <c r="H140" s="208"/>
      <c r="I140" s="208">
        <f>+SUM(I127:I133,I135:I139)</f>
        <v>0</v>
      </c>
      <c r="J140" s="208">
        <f>+SUM(J127:J133,J135:J139)</f>
        <v>0</v>
      </c>
      <c r="K140" s="209">
        <f>K126+K134</f>
        <v>0</v>
      </c>
      <c r="L140" s="11"/>
    </row>
    <row r="141" spans="1:12" s="20" customFormat="1" ht="17" thickBot="1" x14ac:dyDescent="0.25">
      <c r="A141" s="11"/>
      <c r="B141" s="190"/>
      <c r="C141" s="190"/>
      <c r="D141" s="190"/>
      <c r="E141" s="190"/>
      <c r="F141" s="190"/>
      <c r="G141" s="190"/>
      <c r="H141" s="191"/>
      <c r="I141" s="191"/>
      <c r="J141" s="191"/>
      <c r="K141" s="191"/>
      <c r="L141" s="11"/>
    </row>
    <row r="142" spans="1:12" s="20" customFormat="1" ht="16" x14ac:dyDescent="0.2">
      <c r="A142" s="11"/>
      <c r="B142" s="197" t="s">
        <v>167</v>
      </c>
      <c r="C142" s="211" t="s">
        <v>179</v>
      </c>
      <c r="D142" s="198"/>
      <c r="E142" s="198"/>
      <c r="F142" s="198"/>
      <c r="G142" s="198"/>
      <c r="H142" s="198"/>
      <c r="I142" s="199"/>
      <c r="J142" s="199"/>
      <c r="K142" s="200"/>
      <c r="L142" s="11"/>
    </row>
    <row r="143" spans="1:12" s="20" customFormat="1" ht="16" x14ac:dyDescent="0.2">
      <c r="A143" s="11"/>
      <c r="B143" s="201"/>
      <c r="C143" s="118" t="s">
        <v>149</v>
      </c>
      <c r="D143" s="49"/>
      <c r="E143" s="49"/>
      <c r="F143" s="49"/>
      <c r="G143" s="49"/>
      <c r="H143" s="49"/>
      <c r="I143" s="196">
        <f>SUM(I144:I150)</f>
        <v>0</v>
      </c>
      <c r="J143" s="196">
        <f>SUM(J144:J150)</f>
        <v>0</v>
      </c>
      <c r="K143" s="202">
        <f>I143+J143</f>
        <v>0</v>
      </c>
      <c r="L143" s="11"/>
    </row>
    <row r="144" spans="1:12" s="20" customFormat="1" x14ac:dyDescent="0.2">
      <c r="A144" s="11"/>
      <c r="B144" s="203"/>
      <c r="C144" s="164" t="s">
        <v>138</v>
      </c>
      <c r="D144" s="12"/>
      <c r="E144" s="11"/>
      <c r="F144" s="38"/>
      <c r="G144" s="12">
        <v>0</v>
      </c>
      <c r="H144" s="48"/>
      <c r="I144" s="24">
        <f t="shared" ref="I144" si="60">+IF(H144=2023,E144*G144,0)</f>
        <v>0</v>
      </c>
      <c r="J144" s="24">
        <f t="shared" ref="J144" si="61">+IF(H144=2024,E144*G144,0)</f>
        <v>0</v>
      </c>
      <c r="K144" s="204">
        <f>I144+J144</f>
        <v>0</v>
      </c>
      <c r="L144" s="11"/>
    </row>
    <row r="145" spans="1:12" s="20" customFormat="1" x14ac:dyDescent="0.2">
      <c r="A145" s="11"/>
      <c r="B145" s="205"/>
      <c r="C145" s="164" t="s">
        <v>139</v>
      </c>
      <c r="D145" s="12"/>
      <c r="E145" s="11"/>
      <c r="F145" s="38"/>
      <c r="G145" s="12">
        <v>0</v>
      </c>
      <c r="H145" s="48"/>
      <c r="I145" s="24">
        <f t="shared" ref="I145:I149" si="62">+IF(H145=2023,E145*G145,0)</f>
        <v>0</v>
      </c>
      <c r="J145" s="24">
        <f t="shared" ref="J145:J149" si="63">+IF(H145=2024,E145*G145,0)</f>
        <v>0</v>
      </c>
      <c r="K145" s="204">
        <f t="shared" ref="K145:K149" si="64">I145+J145</f>
        <v>0</v>
      </c>
      <c r="L145" s="11"/>
    </row>
    <row r="146" spans="1:12" s="20" customFormat="1" x14ac:dyDescent="0.2">
      <c r="A146" s="11"/>
      <c r="B146" s="205"/>
      <c r="C146" s="164" t="s">
        <v>140</v>
      </c>
      <c r="D146" s="12"/>
      <c r="E146" s="11"/>
      <c r="F146" s="38"/>
      <c r="G146" s="12">
        <v>0</v>
      </c>
      <c r="H146" s="48"/>
      <c r="I146" s="24">
        <f t="shared" si="62"/>
        <v>0</v>
      </c>
      <c r="J146" s="24">
        <f t="shared" si="63"/>
        <v>0</v>
      </c>
      <c r="K146" s="204">
        <f t="shared" si="64"/>
        <v>0</v>
      </c>
      <c r="L146" s="11"/>
    </row>
    <row r="147" spans="1:12" s="20" customFormat="1" x14ac:dyDescent="0.2">
      <c r="A147" s="11"/>
      <c r="B147" s="205"/>
      <c r="C147" s="164" t="s">
        <v>141</v>
      </c>
      <c r="D147" s="12"/>
      <c r="E147" s="11"/>
      <c r="F147" s="38"/>
      <c r="G147" s="12">
        <v>0</v>
      </c>
      <c r="H147" s="48"/>
      <c r="I147" s="24">
        <f t="shared" si="62"/>
        <v>0</v>
      </c>
      <c r="J147" s="24">
        <f t="shared" si="63"/>
        <v>0</v>
      </c>
      <c r="K147" s="204">
        <f t="shared" si="64"/>
        <v>0</v>
      </c>
      <c r="L147" s="11"/>
    </row>
    <row r="148" spans="1:12" s="20" customFormat="1" x14ac:dyDescent="0.2">
      <c r="A148" s="11"/>
      <c r="B148" s="205"/>
      <c r="C148" s="164" t="s">
        <v>142</v>
      </c>
      <c r="D148" s="12"/>
      <c r="E148" s="11"/>
      <c r="F148" s="38"/>
      <c r="G148" s="12">
        <v>0</v>
      </c>
      <c r="H148" s="48"/>
      <c r="I148" s="24">
        <f t="shared" si="62"/>
        <v>0</v>
      </c>
      <c r="J148" s="24">
        <f t="shared" si="63"/>
        <v>0</v>
      </c>
      <c r="K148" s="204">
        <f t="shared" si="64"/>
        <v>0</v>
      </c>
      <c r="L148" s="11"/>
    </row>
    <row r="149" spans="1:12" s="20" customFormat="1" x14ac:dyDescent="0.2">
      <c r="A149" s="11"/>
      <c r="B149" s="205"/>
      <c r="C149" s="164" t="s">
        <v>143</v>
      </c>
      <c r="D149" s="12"/>
      <c r="E149" s="11"/>
      <c r="F149" s="38"/>
      <c r="G149" s="12">
        <v>0</v>
      </c>
      <c r="H149" s="48"/>
      <c r="I149" s="24">
        <f t="shared" si="62"/>
        <v>0</v>
      </c>
      <c r="J149" s="24">
        <f t="shared" si="63"/>
        <v>0</v>
      </c>
      <c r="K149" s="204">
        <f t="shared" si="64"/>
        <v>0</v>
      </c>
      <c r="L149" s="11"/>
    </row>
    <row r="150" spans="1:12" s="20" customFormat="1" x14ac:dyDescent="0.2">
      <c r="A150" s="11"/>
      <c r="B150" s="205"/>
      <c r="C150" s="164" t="s">
        <v>127</v>
      </c>
      <c r="D150" s="12"/>
      <c r="E150" s="11"/>
      <c r="F150" s="38"/>
      <c r="G150" s="12"/>
      <c r="H150" s="48"/>
      <c r="I150" s="24"/>
      <c r="J150" s="24"/>
      <c r="K150" s="204"/>
      <c r="L150" s="11"/>
    </row>
    <row r="151" spans="1:12" s="20" customFormat="1" x14ac:dyDescent="0.2">
      <c r="A151" s="11"/>
      <c r="B151" s="201"/>
      <c r="C151" s="193" t="s">
        <v>150</v>
      </c>
      <c r="D151" s="44"/>
      <c r="E151" s="43"/>
      <c r="F151" s="194"/>
      <c r="G151" s="44"/>
      <c r="H151" s="195"/>
      <c r="I151" s="196">
        <f>SUM(I152:I156)</f>
        <v>0</v>
      </c>
      <c r="J151" s="196">
        <f>SUM(J152:J156)</f>
        <v>0</v>
      </c>
      <c r="K151" s="202">
        <f>SUM(I151:J151)</f>
        <v>0</v>
      </c>
      <c r="L151" s="11"/>
    </row>
    <row r="152" spans="1:12" s="20" customFormat="1" x14ac:dyDescent="0.2">
      <c r="A152" s="11"/>
      <c r="B152" s="205"/>
      <c r="C152" s="164" t="s">
        <v>144</v>
      </c>
      <c r="D152" s="25"/>
      <c r="E152" s="11"/>
      <c r="F152" s="11"/>
      <c r="G152" s="12">
        <v>0</v>
      </c>
      <c r="H152" s="48"/>
      <c r="I152" s="24">
        <f>+IF(H152=2023,E152*G152,0)</f>
        <v>0</v>
      </c>
      <c r="J152" s="24">
        <f>+IF(H152=2024,E152*G152,0)</f>
        <v>0</v>
      </c>
      <c r="K152" s="204">
        <f>SUM(I152:J152)</f>
        <v>0</v>
      </c>
      <c r="L152" s="11"/>
    </row>
    <row r="153" spans="1:12" s="20" customFormat="1" x14ac:dyDescent="0.2">
      <c r="A153" s="11"/>
      <c r="B153" s="205"/>
      <c r="C153" s="164" t="s">
        <v>145</v>
      </c>
      <c r="D153" s="25"/>
      <c r="E153" s="11"/>
      <c r="F153" s="11"/>
      <c r="G153" s="12">
        <v>0</v>
      </c>
      <c r="H153" s="48"/>
      <c r="I153" s="24">
        <f t="shared" ref="I153:I155" si="65">+IF(H153=2023,E153*G153,0)</f>
        <v>0</v>
      </c>
      <c r="J153" s="24">
        <f t="shared" ref="J153:J155" si="66">+IF(H153=2024,E153*G153,0)</f>
        <v>0</v>
      </c>
      <c r="K153" s="204">
        <f>SUM(I153:J153)</f>
        <v>0</v>
      </c>
      <c r="L153" s="11"/>
    </row>
    <row r="154" spans="1:12" s="20" customFormat="1" x14ac:dyDescent="0.2">
      <c r="A154" s="11"/>
      <c r="B154" s="205"/>
      <c r="C154" s="164" t="s">
        <v>146</v>
      </c>
      <c r="D154" s="25"/>
      <c r="E154" s="11"/>
      <c r="F154" s="11"/>
      <c r="G154" s="12">
        <v>0</v>
      </c>
      <c r="H154" s="48"/>
      <c r="I154" s="24">
        <f t="shared" si="65"/>
        <v>0</v>
      </c>
      <c r="J154" s="24">
        <f t="shared" si="66"/>
        <v>0</v>
      </c>
      <c r="K154" s="204">
        <f t="shared" ref="K154:K155" si="67">SUM(I154:J154)</f>
        <v>0</v>
      </c>
      <c r="L154" s="11"/>
    </row>
    <row r="155" spans="1:12" s="20" customFormat="1" x14ac:dyDescent="0.2">
      <c r="A155" s="11"/>
      <c r="B155" s="205"/>
      <c r="C155" s="164" t="s">
        <v>147</v>
      </c>
      <c r="D155" s="25"/>
      <c r="E155" s="11"/>
      <c r="F155" s="11"/>
      <c r="G155" s="12">
        <v>0</v>
      </c>
      <c r="H155" s="48"/>
      <c r="I155" s="24">
        <f t="shared" si="65"/>
        <v>0</v>
      </c>
      <c r="J155" s="24">
        <f t="shared" si="66"/>
        <v>0</v>
      </c>
      <c r="K155" s="204">
        <f t="shared" si="67"/>
        <v>0</v>
      </c>
      <c r="L155" s="11"/>
    </row>
    <row r="156" spans="1:12" s="20" customFormat="1" x14ac:dyDescent="0.2">
      <c r="A156" s="11"/>
      <c r="B156" s="205"/>
      <c r="C156" s="164" t="s">
        <v>127</v>
      </c>
      <c r="D156" s="25"/>
      <c r="E156" s="11"/>
      <c r="F156" s="11"/>
      <c r="G156" s="12"/>
      <c r="H156" s="48"/>
      <c r="I156" s="24"/>
      <c r="J156" s="24"/>
      <c r="K156" s="204"/>
      <c r="L156" s="11"/>
    </row>
    <row r="157" spans="1:12" s="20" customFormat="1" ht="17" thickBot="1" x14ac:dyDescent="0.25">
      <c r="A157" s="11"/>
      <c r="B157" s="206" t="s">
        <v>168</v>
      </c>
      <c r="C157" s="207" t="s">
        <v>159</v>
      </c>
      <c r="D157" s="207"/>
      <c r="E157" s="207"/>
      <c r="F157" s="207"/>
      <c r="G157" s="207"/>
      <c r="H157" s="208"/>
      <c r="I157" s="208">
        <f>+SUM(I144:I150,I152:I156)</f>
        <v>0</v>
      </c>
      <c r="J157" s="208">
        <f>+SUM(J144:J150,J152:J156)</f>
        <v>0</v>
      </c>
      <c r="K157" s="209">
        <f>K143+K151</f>
        <v>0</v>
      </c>
      <c r="L157" s="11"/>
    </row>
    <row r="158" spans="1:12" s="20" customFormat="1" ht="17" thickBot="1" x14ac:dyDescent="0.25">
      <c r="A158" s="11"/>
      <c r="B158" s="190"/>
      <c r="C158" s="190"/>
      <c r="D158" s="190"/>
      <c r="E158" s="190"/>
      <c r="F158" s="190"/>
      <c r="G158" s="190"/>
      <c r="H158" s="191"/>
      <c r="I158" s="191"/>
      <c r="J158" s="191"/>
      <c r="K158" s="191"/>
      <c r="L158" s="11"/>
    </row>
    <row r="159" spans="1:12" s="20" customFormat="1" ht="16" x14ac:dyDescent="0.2">
      <c r="A159" s="11"/>
      <c r="B159" s="197" t="s">
        <v>169</v>
      </c>
      <c r="C159" s="211" t="s">
        <v>180</v>
      </c>
      <c r="D159" s="198"/>
      <c r="E159" s="198"/>
      <c r="F159" s="198"/>
      <c r="G159" s="198"/>
      <c r="H159" s="198"/>
      <c r="I159" s="199"/>
      <c r="J159" s="199"/>
      <c r="K159" s="200"/>
      <c r="L159" s="11"/>
    </row>
    <row r="160" spans="1:12" s="20" customFormat="1" ht="16" x14ac:dyDescent="0.2">
      <c r="A160" s="11"/>
      <c r="B160" s="201"/>
      <c r="C160" s="118" t="s">
        <v>149</v>
      </c>
      <c r="D160" s="49"/>
      <c r="E160" s="49"/>
      <c r="F160" s="49"/>
      <c r="G160" s="49"/>
      <c r="H160" s="49"/>
      <c r="I160" s="196">
        <f>SUM(I161:I167)</f>
        <v>0</v>
      </c>
      <c r="J160" s="196">
        <f>SUM(J161:J167)</f>
        <v>0</v>
      </c>
      <c r="K160" s="202">
        <f>I160+J160</f>
        <v>0</v>
      </c>
      <c r="L160" s="11"/>
    </row>
    <row r="161" spans="1:12" s="20" customFormat="1" x14ac:dyDescent="0.2">
      <c r="A161" s="11"/>
      <c r="B161" s="203"/>
      <c r="C161" s="164" t="s">
        <v>138</v>
      </c>
      <c r="D161" s="12"/>
      <c r="E161" s="11"/>
      <c r="F161" s="38"/>
      <c r="G161" s="12">
        <v>0</v>
      </c>
      <c r="H161" s="48"/>
      <c r="I161" s="24">
        <f>+IF(H161=2023,E161*G161,0)</f>
        <v>0</v>
      </c>
      <c r="J161" s="24">
        <f>+IF(H161=2024,E161*G161,0)</f>
        <v>0</v>
      </c>
      <c r="K161" s="204">
        <f>I161+J161</f>
        <v>0</v>
      </c>
      <c r="L161" s="11"/>
    </row>
    <row r="162" spans="1:12" s="20" customFormat="1" x14ac:dyDescent="0.2">
      <c r="A162" s="11"/>
      <c r="B162" s="205"/>
      <c r="C162" s="164" t="s">
        <v>139</v>
      </c>
      <c r="D162" s="12"/>
      <c r="E162" s="11"/>
      <c r="F162" s="38"/>
      <c r="G162" s="12">
        <v>0</v>
      </c>
      <c r="H162" s="48"/>
      <c r="I162" s="24">
        <f t="shared" ref="I162:I166" si="68">+IF(H162=2023,E162*G162,0)</f>
        <v>0</v>
      </c>
      <c r="J162" s="24">
        <f t="shared" ref="J162:J166" si="69">+IF(H162=2024,E162*G162,0)</f>
        <v>0</v>
      </c>
      <c r="K162" s="204">
        <f t="shared" ref="K162:K166" si="70">I162+J162</f>
        <v>0</v>
      </c>
      <c r="L162" s="11"/>
    </row>
    <row r="163" spans="1:12" s="20" customFormat="1" x14ac:dyDescent="0.2">
      <c r="A163" s="11"/>
      <c r="B163" s="205"/>
      <c r="C163" s="164" t="s">
        <v>140</v>
      </c>
      <c r="D163" s="12"/>
      <c r="E163" s="11"/>
      <c r="F163" s="38"/>
      <c r="G163" s="12">
        <v>0</v>
      </c>
      <c r="H163" s="48"/>
      <c r="I163" s="24">
        <f t="shared" si="68"/>
        <v>0</v>
      </c>
      <c r="J163" s="24">
        <f t="shared" si="69"/>
        <v>0</v>
      </c>
      <c r="K163" s="204">
        <f t="shared" si="70"/>
        <v>0</v>
      </c>
      <c r="L163" s="11"/>
    </row>
    <row r="164" spans="1:12" s="20" customFormat="1" x14ac:dyDescent="0.2">
      <c r="A164" s="11"/>
      <c r="B164" s="205"/>
      <c r="C164" s="164" t="s">
        <v>141</v>
      </c>
      <c r="D164" s="12"/>
      <c r="E164" s="11"/>
      <c r="F164" s="38"/>
      <c r="G164" s="12">
        <v>0</v>
      </c>
      <c r="H164" s="48"/>
      <c r="I164" s="24">
        <f t="shared" si="68"/>
        <v>0</v>
      </c>
      <c r="J164" s="24">
        <f t="shared" si="69"/>
        <v>0</v>
      </c>
      <c r="K164" s="204">
        <f t="shared" si="70"/>
        <v>0</v>
      </c>
      <c r="L164" s="11"/>
    </row>
    <row r="165" spans="1:12" s="20" customFormat="1" x14ac:dyDescent="0.2">
      <c r="A165" s="11"/>
      <c r="B165" s="205"/>
      <c r="C165" s="164" t="s">
        <v>142</v>
      </c>
      <c r="D165" s="12"/>
      <c r="E165" s="11"/>
      <c r="F165" s="38"/>
      <c r="G165" s="12">
        <v>0</v>
      </c>
      <c r="H165" s="48"/>
      <c r="I165" s="24">
        <f t="shared" si="68"/>
        <v>0</v>
      </c>
      <c r="J165" s="24">
        <f t="shared" si="69"/>
        <v>0</v>
      </c>
      <c r="K165" s="204">
        <f t="shared" si="70"/>
        <v>0</v>
      </c>
      <c r="L165" s="11"/>
    </row>
    <row r="166" spans="1:12" s="20" customFormat="1" x14ac:dyDescent="0.2">
      <c r="A166" s="11"/>
      <c r="B166" s="205"/>
      <c r="C166" s="164" t="s">
        <v>143</v>
      </c>
      <c r="D166" s="12"/>
      <c r="E166" s="11"/>
      <c r="F166" s="38"/>
      <c r="G166" s="12">
        <v>0</v>
      </c>
      <c r="H166" s="48"/>
      <c r="I166" s="24">
        <f t="shared" si="68"/>
        <v>0</v>
      </c>
      <c r="J166" s="24">
        <f t="shared" si="69"/>
        <v>0</v>
      </c>
      <c r="K166" s="204">
        <f t="shared" si="70"/>
        <v>0</v>
      </c>
      <c r="L166" s="11"/>
    </row>
    <row r="167" spans="1:12" s="20" customFormat="1" x14ac:dyDescent="0.2">
      <c r="A167" s="11"/>
      <c r="B167" s="205"/>
      <c r="C167" s="164" t="s">
        <v>127</v>
      </c>
      <c r="D167" s="12"/>
      <c r="E167" s="11"/>
      <c r="F167" s="38"/>
      <c r="G167" s="12"/>
      <c r="H167" s="48"/>
      <c r="I167" s="24"/>
      <c r="J167" s="24"/>
      <c r="K167" s="204"/>
      <c r="L167" s="11"/>
    </row>
    <row r="168" spans="1:12" s="20" customFormat="1" x14ac:dyDescent="0.2">
      <c r="A168" s="11"/>
      <c r="B168" s="201"/>
      <c r="C168" s="193" t="s">
        <v>150</v>
      </c>
      <c r="D168" s="44"/>
      <c r="E168" s="43"/>
      <c r="F168" s="194"/>
      <c r="G168" s="44"/>
      <c r="H168" s="195"/>
      <c r="I168" s="196">
        <f>SUM(I169:I173)</f>
        <v>0</v>
      </c>
      <c r="J168" s="196">
        <f>SUM(J169:J173)</f>
        <v>0</v>
      </c>
      <c r="K168" s="202">
        <f>SUM(I168:J168)</f>
        <v>0</v>
      </c>
      <c r="L168" s="11"/>
    </row>
    <row r="169" spans="1:12" s="20" customFormat="1" x14ac:dyDescent="0.2">
      <c r="A169" s="11"/>
      <c r="B169" s="205"/>
      <c r="C169" s="164" t="s">
        <v>144</v>
      </c>
      <c r="D169" s="25"/>
      <c r="E169" s="11"/>
      <c r="F169" s="11"/>
      <c r="G169" s="12">
        <v>0</v>
      </c>
      <c r="H169" s="48"/>
      <c r="I169" s="24">
        <f>+IF(H169=2023,E169*G169,0)</f>
        <v>0</v>
      </c>
      <c r="J169" s="24">
        <f>+IF(H169=2024,E169*G169,0)</f>
        <v>0</v>
      </c>
      <c r="K169" s="204">
        <f>SUM(I169:J169)</f>
        <v>0</v>
      </c>
      <c r="L169" s="11"/>
    </row>
    <row r="170" spans="1:12" s="20" customFormat="1" x14ac:dyDescent="0.2">
      <c r="A170" s="11"/>
      <c r="B170" s="205"/>
      <c r="C170" s="164" t="s">
        <v>145</v>
      </c>
      <c r="D170" s="25"/>
      <c r="E170" s="11"/>
      <c r="F170" s="11"/>
      <c r="G170" s="12">
        <v>0</v>
      </c>
      <c r="H170" s="48"/>
      <c r="I170" s="24">
        <f t="shared" ref="I170:I172" si="71">+IF(H170=2023,E170*G170,0)</f>
        <v>0</v>
      </c>
      <c r="J170" s="24">
        <f t="shared" ref="J170:J172" si="72">+IF(H170=2024,E170*G170,0)</f>
        <v>0</v>
      </c>
      <c r="K170" s="204">
        <f>SUM(I170:J170)</f>
        <v>0</v>
      </c>
      <c r="L170" s="11"/>
    </row>
    <row r="171" spans="1:12" s="20" customFormat="1" x14ac:dyDescent="0.2">
      <c r="A171" s="11"/>
      <c r="B171" s="205"/>
      <c r="C171" s="164" t="s">
        <v>146</v>
      </c>
      <c r="D171" s="25"/>
      <c r="E171" s="11"/>
      <c r="F171" s="11"/>
      <c r="G171" s="12">
        <v>0</v>
      </c>
      <c r="H171" s="48"/>
      <c r="I171" s="24">
        <f t="shared" si="71"/>
        <v>0</v>
      </c>
      <c r="J171" s="24">
        <f t="shared" si="72"/>
        <v>0</v>
      </c>
      <c r="K171" s="204">
        <f t="shared" ref="K171:K172" si="73">SUM(I171:J171)</f>
        <v>0</v>
      </c>
      <c r="L171" s="11"/>
    </row>
    <row r="172" spans="1:12" s="20" customFormat="1" x14ac:dyDescent="0.2">
      <c r="A172" s="11"/>
      <c r="B172" s="205"/>
      <c r="C172" s="164" t="s">
        <v>147</v>
      </c>
      <c r="D172" s="25"/>
      <c r="E172" s="11"/>
      <c r="F172" s="11"/>
      <c r="G172" s="12">
        <v>0</v>
      </c>
      <c r="H172" s="48"/>
      <c r="I172" s="24">
        <f t="shared" si="71"/>
        <v>0</v>
      </c>
      <c r="J172" s="24">
        <f t="shared" si="72"/>
        <v>0</v>
      </c>
      <c r="K172" s="204">
        <f t="shared" si="73"/>
        <v>0</v>
      </c>
      <c r="L172" s="11"/>
    </row>
    <row r="173" spans="1:12" s="20" customFormat="1" x14ac:dyDescent="0.2">
      <c r="A173" s="11"/>
      <c r="B173" s="205"/>
      <c r="C173" s="164" t="s">
        <v>127</v>
      </c>
      <c r="D173" s="25"/>
      <c r="E173" s="11"/>
      <c r="F173" s="11"/>
      <c r="G173" s="12"/>
      <c r="H173" s="48"/>
      <c r="I173" s="24"/>
      <c r="J173" s="24"/>
      <c r="K173" s="204"/>
      <c r="L173" s="11"/>
    </row>
    <row r="174" spans="1:12" s="20" customFormat="1" ht="17" thickBot="1" x14ac:dyDescent="0.25">
      <c r="A174" s="11"/>
      <c r="B174" s="206" t="s">
        <v>170</v>
      </c>
      <c r="C174" s="207" t="s">
        <v>159</v>
      </c>
      <c r="D174" s="207"/>
      <c r="E174" s="207"/>
      <c r="F174" s="207"/>
      <c r="G174" s="207"/>
      <c r="H174" s="208"/>
      <c r="I174" s="208">
        <f>+SUM(I161:I167,I169:I173)</f>
        <v>0</v>
      </c>
      <c r="J174" s="208">
        <f>+SUM(J161:J167,J169:J173)</f>
        <v>0</v>
      </c>
      <c r="K174" s="209">
        <f>K160+K168</f>
        <v>0</v>
      </c>
      <c r="L174" s="11"/>
    </row>
    <row r="175" spans="1:12" s="20" customFormat="1" ht="16" x14ac:dyDescent="0.2">
      <c r="A175" s="11"/>
      <c r="B175" s="190"/>
      <c r="C175" s="190"/>
      <c r="D175" s="190"/>
      <c r="E175" s="190"/>
      <c r="F175" s="190"/>
      <c r="G175" s="190"/>
      <c r="H175" s="191"/>
      <c r="I175" s="191"/>
      <c r="J175" s="191"/>
      <c r="K175" s="191"/>
      <c r="L175" s="11"/>
    </row>
    <row r="176" spans="1:12" s="20" customFormat="1" ht="16" x14ac:dyDescent="0.2">
      <c r="A176" s="11"/>
      <c r="B176" s="190"/>
      <c r="C176" s="190"/>
      <c r="D176" s="190"/>
      <c r="E176" s="190"/>
      <c r="F176" s="190"/>
      <c r="G176" s="190"/>
      <c r="H176" s="191"/>
      <c r="I176" s="191"/>
      <c r="J176" s="191"/>
      <c r="K176" s="191"/>
      <c r="L176" s="11"/>
    </row>
    <row r="177" spans="1:12" s="20" customFormat="1" ht="16" x14ac:dyDescent="0.2">
      <c r="A177" s="11"/>
      <c r="B177" s="190"/>
      <c r="C177" s="190"/>
      <c r="D177" s="190"/>
      <c r="E177" s="190"/>
      <c r="F177" s="190"/>
      <c r="G177" s="190"/>
      <c r="H177" s="191"/>
      <c r="I177" s="191"/>
      <c r="J177" s="191"/>
      <c r="K177" s="191"/>
      <c r="L177" s="11"/>
    </row>
    <row r="178" spans="1:12" s="20" customFormat="1" ht="32" customHeight="1" x14ac:dyDescent="0.2">
      <c r="A178" s="11"/>
      <c r="B178" s="218" t="s">
        <v>182</v>
      </c>
      <c r="C178" s="218"/>
      <c r="D178" s="218"/>
      <c r="E178" s="218"/>
      <c r="F178" s="218"/>
      <c r="G178" s="218"/>
      <c r="H178" s="218"/>
      <c r="I178" s="218"/>
      <c r="J178" s="218"/>
      <c r="K178" s="218"/>
      <c r="L178" s="11"/>
    </row>
    <row r="180" spans="1:12" ht="16" x14ac:dyDescent="0.2">
      <c r="B180" s="119" t="s">
        <v>31</v>
      </c>
      <c r="C180" s="50"/>
      <c r="D180" s="50"/>
      <c r="E180" s="50"/>
      <c r="F180" s="50"/>
      <c r="G180" s="50"/>
      <c r="H180" s="50"/>
      <c r="I180" s="51">
        <v>2023</v>
      </c>
      <c r="J180" s="51">
        <v>2024</v>
      </c>
      <c r="K180" s="51" t="s">
        <v>191</v>
      </c>
    </row>
    <row r="181" spans="1:12" x14ac:dyDescent="0.2">
      <c r="B181" s="59" t="s">
        <v>30</v>
      </c>
      <c r="C181" s="59"/>
      <c r="D181" s="59"/>
      <c r="E181" s="59"/>
      <c r="F181" s="59"/>
      <c r="G181" s="59"/>
      <c r="H181" s="59"/>
      <c r="I181" s="66" t="s">
        <v>28</v>
      </c>
      <c r="J181" s="66" t="s">
        <v>28</v>
      </c>
      <c r="K181" s="66" t="s">
        <v>28</v>
      </c>
    </row>
    <row r="182" spans="1:12" x14ac:dyDescent="0.2">
      <c r="B182" s="59"/>
      <c r="C182" s="59"/>
      <c r="D182" s="59"/>
      <c r="E182" s="59"/>
      <c r="F182" s="59"/>
      <c r="G182" s="59"/>
      <c r="H182" s="59"/>
      <c r="I182" s="66" t="s">
        <v>29</v>
      </c>
      <c r="J182" s="66" t="s">
        <v>29</v>
      </c>
      <c r="K182" s="66" t="s">
        <v>29</v>
      </c>
    </row>
    <row r="183" spans="1:12" ht="16" x14ac:dyDescent="0.2">
      <c r="B183" s="52" t="s">
        <v>93</v>
      </c>
      <c r="C183" s="52"/>
      <c r="D183" s="52"/>
      <c r="E183" s="52"/>
      <c r="F183" s="53"/>
      <c r="G183" s="52"/>
      <c r="H183" s="52"/>
      <c r="I183" s="54">
        <f>I7+I24+I41+I58+I75+I92+I109+I126+I143+I160</f>
        <v>0</v>
      </c>
      <c r="J183" s="54">
        <f>J7+J24+J41+J58+J75+J92+J109+J126+J143+J160</f>
        <v>0</v>
      </c>
      <c r="K183" s="54">
        <f>SUM(I183:J183)</f>
        <v>0</v>
      </c>
    </row>
    <row r="184" spans="1:12" ht="16" x14ac:dyDescent="0.2">
      <c r="B184" s="27" t="s">
        <v>98</v>
      </c>
      <c r="C184" s="59"/>
      <c r="D184" s="59"/>
      <c r="E184" s="27"/>
      <c r="F184" s="28"/>
      <c r="G184" s="27"/>
      <c r="H184" s="27"/>
      <c r="I184" s="29"/>
      <c r="J184" s="29"/>
      <c r="K184" s="29"/>
    </row>
    <row r="185" spans="1:12" x14ac:dyDescent="0.2">
      <c r="B185" s="59"/>
      <c r="C185" s="59" t="s">
        <v>99</v>
      </c>
      <c r="D185" s="59"/>
      <c r="E185" s="59"/>
      <c r="F185" s="59"/>
      <c r="G185" s="59"/>
      <c r="H185" s="59"/>
      <c r="I185" s="61">
        <f>0+SUMIF($D$8:$D$178,C185,I$8:J$178)</f>
        <v>0</v>
      </c>
      <c r="J185" s="61">
        <f>0+SUMIF($D$8:$D$178,C185,J$8:J$178)</f>
        <v>0</v>
      </c>
      <c r="K185" s="61">
        <f>SUM(I185:J185)</f>
        <v>0</v>
      </c>
    </row>
    <row r="186" spans="1:12" x14ac:dyDescent="0.2">
      <c r="B186" s="59"/>
      <c r="C186" s="59" t="s">
        <v>100</v>
      </c>
      <c r="D186" s="59"/>
      <c r="E186" s="59"/>
      <c r="F186" s="59"/>
      <c r="G186" s="59"/>
      <c r="H186" s="59"/>
      <c r="I186" s="61">
        <f>0+SUMIF($D$8:$D$178,C186,I$8:J$178)</f>
        <v>0</v>
      </c>
      <c r="J186" s="61">
        <f>0+SUMIF($D$8:$D$178,C186,J$8:J$178)</f>
        <v>0</v>
      </c>
      <c r="K186" s="61">
        <f>SUM(I186:J186)</f>
        <v>0</v>
      </c>
    </row>
    <row r="187" spans="1:12" x14ac:dyDescent="0.2">
      <c r="B187" s="59"/>
      <c r="C187" s="59" t="s">
        <v>101</v>
      </c>
      <c r="D187" s="59"/>
      <c r="E187" s="59"/>
      <c r="F187" s="59"/>
      <c r="G187" s="59"/>
      <c r="H187" s="59"/>
      <c r="I187" s="61">
        <f>0+SUMIF($D$8:$D$178,C187,I$8:J$178)</f>
        <v>0</v>
      </c>
      <c r="J187" s="61">
        <f>0+SUMIF($D$8:$D$178,C187,J$8:J$178)</f>
        <v>0</v>
      </c>
      <c r="K187" s="61">
        <f>SUM(I187:J187)</f>
        <v>0</v>
      </c>
    </row>
    <row r="188" spans="1:12" x14ac:dyDescent="0.2">
      <c r="B188" s="59"/>
      <c r="C188" s="59" t="s">
        <v>104</v>
      </c>
      <c r="D188" s="59"/>
      <c r="E188" s="59"/>
      <c r="F188" s="59"/>
      <c r="G188" s="59"/>
      <c r="H188" s="59"/>
      <c r="I188" s="61">
        <f>0+SUMIF($D$8:$D$178,C188,I$8:J$178)</f>
        <v>0</v>
      </c>
      <c r="J188" s="61">
        <f>0+SUMIF($D$8:$D$178,C188,J$8:J$178)</f>
        <v>0</v>
      </c>
      <c r="K188" s="61">
        <f>SUM(I188:J188)</f>
        <v>0</v>
      </c>
    </row>
    <row r="189" spans="1:12" x14ac:dyDescent="0.2">
      <c r="B189" s="67"/>
      <c r="C189" s="67" t="s">
        <v>102</v>
      </c>
      <c r="D189" s="67"/>
      <c r="E189" s="67"/>
      <c r="F189" s="67"/>
      <c r="G189" s="67"/>
      <c r="H189" s="67"/>
      <c r="I189" s="61">
        <f>0+SUMIF($D$8:$D$178,C189,I$8:J$178)</f>
        <v>0</v>
      </c>
      <c r="J189" s="61">
        <f>0+SUMIF($D$8:$D$178,C189,J$8:J$178)</f>
        <v>0</v>
      </c>
      <c r="K189" s="68">
        <f>SUM(I189:J189)</f>
        <v>0</v>
      </c>
    </row>
    <row r="190" spans="1:12" x14ac:dyDescent="0.2">
      <c r="B190" s="39"/>
      <c r="C190" s="115" t="s">
        <v>103</v>
      </c>
      <c r="D190" s="115"/>
      <c r="E190" s="39"/>
      <c r="F190" s="39"/>
      <c r="G190" s="39"/>
      <c r="H190" s="39"/>
      <c r="I190" s="116">
        <f>SUM(I185:I189)</f>
        <v>0</v>
      </c>
      <c r="J190" s="116">
        <f>SUM(J185:J189)</f>
        <v>0</v>
      </c>
      <c r="K190" s="40">
        <f>SUM(K185:K189)</f>
        <v>0</v>
      </c>
    </row>
  </sheetData>
  <dataConsolidate/>
  <mergeCells count="1">
    <mergeCell ref="B178:K178"/>
  </mergeCells>
  <phoneticPr fontId="14" type="noConversion"/>
  <dataValidations disablePrompts="1" count="3">
    <dataValidation type="list" allowBlank="1" showInputMessage="1" showErrorMessage="1" sqref="H161:H173 H8:H20 H25:H37 H42:H54 H59:H71 H76:H88 H93:H105 H110:H122 H127:H139 H144:H156" xr:uid="{0217AFDF-B60B-E24A-8952-4AA141D34EC9}">
      <formula1>"2023,2024"</formula1>
    </dataValidation>
    <dataValidation type="list" allowBlank="1" showInputMessage="1" showErrorMessage="1" sqref="F8:F15 F25:F32 F42:F49 F59:F66 F76:F83 F110:F117 F93:F100 F127:F134 F144:F151 F161:F168" xr:uid="{00000000-0002-0000-0000-000000000000}">
      <formula1>"fte, uren"</formula1>
    </dataValidation>
    <dataValidation type="list" allowBlank="1" showInputMessage="1" showErrorMessage="1" sqref="D8:D15 D25:D32 D42:D49 D59:D66 D76:D83 D110:D117 D93:D100 D127:D134 D144:D151 D161:D168" xr:uid="{F2C53701-68CD-FD43-B5DE-A7898296B096}">
      <formula1>"vast contract,tijdelijk contract,inhuur derden,stagiaires,vrijwilligers"</formula1>
    </dataValidation>
  </dataValidations>
  <printOptions gridLines="1"/>
  <pageMargins left="0.70866141732283472" right="0.70866141732283472" top="0.74803149606299213" bottom="0.74803149606299213" header="0.31496062992125984" footer="0.31496062992125984"/>
  <pageSetup paperSize="9" scale="51"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6"/>
  <sheetViews>
    <sheetView tabSelected="1" workbookViewId="0">
      <pane xSplit="3" ySplit="2" topLeftCell="D3" activePane="bottomRight" state="frozen"/>
      <selection pane="topRight" activeCell="C1" sqref="C1"/>
      <selection pane="bottomLeft" activeCell="A4" sqref="A4"/>
      <selection pane="bottomRight" activeCell="I17" sqref="I17"/>
    </sheetView>
  </sheetViews>
  <sheetFormatPr baseColWidth="10" defaultColWidth="8.83203125" defaultRowHeight="15" x14ac:dyDescent="0.2"/>
  <cols>
    <col min="1" max="1" width="2.83203125" style="13" customWidth="1"/>
    <col min="2" max="2" width="5" customWidth="1"/>
    <col min="3" max="3" width="54.1640625" bestFit="1" customWidth="1"/>
    <col min="4" max="4" width="6.6640625" bestFit="1" customWidth="1"/>
    <col min="5" max="5" width="10.5" bestFit="1" customWidth="1"/>
    <col min="6" max="8" width="10.5" customWidth="1"/>
    <col min="9" max="11" width="13.5" customWidth="1"/>
    <col min="12" max="12" width="8.83203125" style="13"/>
  </cols>
  <sheetData>
    <row r="1" spans="1:12" ht="16" x14ac:dyDescent="0.2">
      <c r="B1" s="219" t="s">
        <v>184</v>
      </c>
      <c r="C1" s="219"/>
      <c r="D1" s="219"/>
      <c r="E1" s="219"/>
      <c r="F1" s="219"/>
      <c r="G1" s="219"/>
      <c r="H1" s="219"/>
      <c r="I1" s="219"/>
      <c r="J1" s="219"/>
      <c r="K1" s="219"/>
    </row>
    <row r="2" spans="1:12" ht="32" x14ac:dyDescent="0.2">
      <c r="D2" s="1" t="s">
        <v>32</v>
      </c>
      <c r="E2" s="1" t="s">
        <v>33</v>
      </c>
      <c r="F2" s="1" t="s">
        <v>34</v>
      </c>
      <c r="G2" s="1"/>
      <c r="H2" s="1"/>
      <c r="I2" s="22" t="s">
        <v>188</v>
      </c>
      <c r="J2" s="22" t="s">
        <v>189</v>
      </c>
      <c r="K2" s="22" t="s">
        <v>190</v>
      </c>
    </row>
    <row r="3" spans="1:12" x14ac:dyDescent="0.2">
      <c r="I3" s="8" t="s">
        <v>28</v>
      </c>
      <c r="J3" s="8" t="s">
        <v>28</v>
      </c>
      <c r="K3" s="8" t="s">
        <v>28</v>
      </c>
    </row>
    <row r="4" spans="1:12" x14ac:dyDescent="0.2">
      <c r="I4" s="8" t="s">
        <v>29</v>
      </c>
      <c r="J4" s="8" t="s">
        <v>29</v>
      </c>
      <c r="K4" s="8" t="s">
        <v>29</v>
      </c>
    </row>
    <row r="5" spans="1:12" ht="16" x14ac:dyDescent="0.2">
      <c r="B5" s="4" t="s">
        <v>55</v>
      </c>
      <c r="G5" s="1" t="s">
        <v>97</v>
      </c>
      <c r="H5" s="1" t="s">
        <v>112</v>
      </c>
    </row>
    <row r="6" spans="1:12" ht="16" x14ac:dyDescent="0.2">
      <c r="B6" s="57"/>
      <c r="C6" s="57" t="s">
        <v>71</v>
      </c>
      <c r="D6" s="58"/>
      <c r="E6" s="26"/>
      <c r="F6" s="26"/>
      <c r="G6" s="26"/>
      <c r="H6" s="26"/>
      <c r="I6" s="26"/>
      <c r="J6" s="26"/>
      <c r="K6" s="26"/>
    </row>
    <row r="7" spans="1:12" x14ac:dyDescent="0.2">
      <c r="B7" s="120"/>
      <c r="C7" s="11" t="s">
        <v>113</v>
      </c>
      <c r="D7" s="11"/>
      <c r="E7" s="38"/>
      <c r="F7" s="12">
        <v>0</v>
      </c>
      <c r="G7" s="12"/>
      <c r="H7" s="48"/>
      <c r="I7" s="61">
        <f>IF(NOT(H7=2024),D7*F7,0)</f>
        <v>0</v>
      </c>
      <c r="J7" s="61">
        <f>IF(NOT(H7=2023),D7*F7,0)</f>
        <v>0</v>
      </c>
      <c r="K7" s="61">
        <f t="shared" ref="K7:K12" si="0">+SUM(I7:J7)</f>
        <v>0</v>
      </c>
    </row>
    <row r="8" spans="1:12" x14ac:dyDescent="0.2">
      <c r="B8" s="120"/>
      <c r="C8" s="11" t="s">
        <v>119</v>
      </c>
      <c r="D8" s="11"/>
      <c r="E8" s="38"/>
      <c r="F8" s="12">
        <v>0</v>
      </c>
      <c r="G8" s="12"/>
      <c r="H8" s="48"/>
      <c r="I8" s="61">
        <f t="shared" ref="I8:I11" si="1">IF(NOT(H8=2024),D8*F8,0)</f>
        <v>0</v>
      </c>
      <c r="J8" s="61">
        <f t="shared" ref="J8:J11" si="2">IF(NOT(H8=2023),D8*F8,0)</f>
        <v>0</v>
      </c>
      <c r="K8" s="61">
        <f t="shared" si="0"/>
        <v>0</v>
      </c>
    </row>
    <row r="9" spans="1:12" x14ac:dyDescent="0.2">
      <c r="B9" s="120"/>
      <c r="C9" s="65" t="s">
        <v>114</v>
      </c>
      <c r="D9" s="11"/>
      <c r="E9" s="38"/>
      <c r="F9" s="12">
        <v>0</v>
      </c>
      <c r="G9" s="12"/>
      <c r="H9" s="48"/>
      <c r="I9" s="61">
        <f t="shared" si="1"/>
        <v>0</v>
      </c>
      <c r="J9" s="61">
        <f t="shared" si="2"/>
        <v>0</v>
      </c>
      <c r="K9" s="61">
        <f t="shared" si="0"/>
        <v>0</v>
      </c>
    </row>
    <row r="10" spans="1:12" s="13" customFormat="1" x14ac:dyDescent="0.2">
      <c r="B10" s="120"/>
      <c r="C10" s="11" t="s">
        <v>115</v>
      </c>
      <c r="D10" s="11"/>
      <c r="E10" s="38"/>
      <c r="F10" s="12">
        <v>0</v>
      </c>
      <c r="G10" s="12"/>
      <c r="H10" s="48"/>
      <c r="I10" s="61">
        <f t="shared" si="1"/>
        <v>0</v>
      </c>
      <c r="J10" s="61">
        <f t="shared" si="2"/>
        <v>0</v>
      </c>
      <c r="K10" s="61">
        <f t="shared" si="0"/>
        <v>0</v>
      </c>
    </row>
    <row r="11" spans="1:12" s="2" customFormat="1" x14ac:dyDescent="0.2">
      <c r="A11" s="87"/>
      <c r="B11" s="62"/>
      <c r="C11" s="164" t="s">
        <v>166</v>
      </c>
      <c r="D11" s="11"/>
      <c r="E11" s="38"/>
      <c r="F11" s="12">
        <v>0</v>
      </c>
      <c r="G11" s="12"/>
      <c r="H11" s="48"/>
      <c r="I11" s="61">
        <f t="shared" si="1"/>
        <v>0</v>
      </c>
      <c r="J11" s="61">
        <f t="shared" si="2"/>
        <v>0</v>
      </c>
      <c r="K11" s="61">
        <f t="shared" si="0"/>
        <v>0</v>
      </c>
      <c r="L11" s="87"/>
    </row>
    <row r="12" spans="1:12" s="15" customFormat="1" x14ac:dyDescent="0.2">
      <c r="B12" s="121"/>
      <c r="C12" s="30" t="s">
        <v>35</v>
      </c>
      <c r="D12" s="59"/>
      <c r="E12" s="60"/>
      <c r="F12" s="61"/>
      <c r="G12" s="61"/>
      <c r="H12" s="61"/>
      <c r="I12" s="163">
        <v>0</v>
      </c>
      <c r="J12" s="163">
        <f t="shared" ref="J12" si="3">IF(NOT(H12=2021),D12*F12,0)</f>
        <v>0</v>
      </c>
      <c r="K12" s="61">
        <f t="shared" si="0"/>
        <v>0</v>
      </c>
    </row>
    <row r="13" spans="1:12" s="2" customFormat="1" x14ac:dyDescent="0.2">
      <c r="A13" s="87"/>
      <c r="B13" s="62"/>
      <c r="C13" s="30"/>
      <c r="D13" s="27"/>
      <c r="E13" s="27"/>
      <c r="F13" s="27"/>
      <c r="G13" s="27"/>
      <c r="H13" s="27"/>
      <c r="I13" s="61"/>
      <c r="J13" s="61"/>
      <c r="K13" s="61"/>
      <c r="L13" s="87"/>
    </row>
    <row r="14" spans="1:12" s="3" customFormat="1" ht="16" x14ac:dyDescent="0.2">
      <c r="A14" s="124"/>
      <c r="B14" s="55" t="s">
        <v>14</v>
      </c>
      <c r="C14" s="55" t="s">
        <v>43</v>
      </c>
      <c r="D14" s="55"/>
      <c r="E14" s="55"/>
      <c r="F14" s="55"/>
      <c r="G14" s="55"/>
      <c r="H14" s="55"/>
      <c r="I14" s="56">
        <f>SUM(I7:I13)</f>
        <v>0</v>
      </c>
      <c r="J14" s="56">
        <f>SUM(J7:J13)</f>
        <v>0</v>
      </c>
      <c r="K14" s="56">
        <f>SUM(K7:K13)</f>
        <v>0</v>
      </c>
      <c r="L14" s="124"/>
    </row>
    <row r="15" spans="1:12" x14ac:dyDescent="0.2">
      <c r="I15" s="5"/>
      <c r="J15" s="5"/>
      <c r="K15" s="5"/>
    </row>
    <row r="16" spans="1:12" ht="16" x14ac:dyDescent="0.2">
      <c r="B16" s="57"/>
      <c r="C16" s="63" t="s">
        <v>125</v>
      </c>
      <c r="D16" s="26"/>
      <c r="E16" s="26"/>
      <c r="F16" s="26"/>
      <c r="G16" s="26"/>
      <c r="H16" s="26"/>
      <c r="I16" s="64"/>
      <c r="J16" s="64"/>
      <c r="K16" s="64"/>
    </row>
    <row r="17" spans="1:12" x14ac:dyDescent="0.2">
      <c r="B17" s="120"/>
      <c r="C17" s="11" t="s">
        <v>39</v>
      </c>
      <c r="D17" s="11"/>
      <c r="E17" s="59"/>
      <c r="F17" s="12">
        <v>0</v>
      </c>
      <c r="G17" s="12"/>
      <c r="H17" s="48"/>
      <c r="I17" s="61">
        <f>IF(NOT(H17=2024),D17*F17,0)</f>
        <v>0</v>
      </c>
      <c r="J17" s="61">
        <f>IF(NOT(H17=2023),D17*F17,0)</f>
        <v>0</v>
      </c>
      <c r="K17" s="61">
        <f t="shared" ref="K17:K22" si="4">SUM(I17:J17)</f>
        <v>0</v>
      </c>
    </row>
    <row r="18" spans="1:12" x14ac:dyDescent="0.2">
      <c r="B18" s="120"/>
      <c r="C18" s="11" t="s">
        <v>36</v>
      </c>
      <c r="D18" s="11"/>
      <c r="E18" s="59"/>
      <c r="F18" s="12">
        <v>0</v>
      </c>
      <c r="G18" s="12"/>
      <c r="H18" s="48"/>
      <c r="I18" s="61">
        <f t="shared" ref="I18:I22" si="5">IF(NOT(H18=2024),D18*F18,0)</f>
        <v>0</v>
      </c>
      <c r="J18" s="61">
        <f t="shared" ref="J18:J22" si="6">IF(NOT(H18=2023),D18*F18,0)</f>
        <v>0</v>
      </c>
      <c r="K18" s="61">
        <f t="shared" si="4"/>
        <v>0</v>
      </c>
    </row>
    <row r="19" spans="1:12" x14ac:dyDescent="0.2">
      <c r="B19" s="120"/>
      <c r="C19" s="11" t="s">
        <v>37</v>
      </c>
      <c r="D19" s="11"/>
      <c r="E19" s="59"/>
      <c r="F19" s="12">
        <v>0</v>
      </c>
      <c r="G19" s="12"/>
      <c r="H19" s="48"/>
      <c r="I19" s="61">
        <f t="shared" si="5"/>
        <v>0</v>
      </c>
      <c r="J19" s="61">
        <f t="shared" si="6"/>
        <v>0</v>
      </c>
      <c r="K19" s="61">
        <f t="shared" si="4"/>
        <v>0</v>
      </c>
    </row>
    <row r="20" spans="1:12" x14ac:dyDescent="0.2">
      <c r="B20" s="120"/>
      <c r="C20" s="11" t="s">
        <v>111</v>
      </c>
      <c r="D20" s="11"/>
      <c r="E20" s="59"/>
      <c r="F20" s="12">
        <v>0</v>
      </c>
      <c r="G20" s="12"/>
      <c r="H20" s="48"/>
      <c r="I20" s="61">
        <f t="shared" si="5"/>
        <v>0</v>
      </c>
      <c r="J20" s="61">
        <f t="shared" si="6"/>
        <v>0</v>
      </c>
      <c r="K20" s="61">
        <f t="shared" si="4"/>
        <v>0</v>
      </c>
    </row>
    <row r="21" spans="1:12" x14ac:dyDescent="0.2">
      <c r="B21" s="120"/>
      <c r="C21" s="11" t="s">
        <v>38</v>
      </c>
      <c r="D21" s="11"/>
      <c r="E21" s="59"/>
      <c r="F21" s="12">
        <v>0</v>
      </c>
      <c r="G21" s="12"/>
      <c r="H21" s="48"/>
      <c r="I21" s="61">
        <f t="shared" si="5"/>
        <v>0</v>
      </c>
      <c r="J21" s="61">
        <f t="shared" si="6"/>
        <v>0</v>
      </c>
      <c r="K21" s="61">
        <f t="shared" si="4"/>
        <v>0</v>
      </c>
    </row>
    <row r="22" spans="1:12" x14ac:dyDescent="0.2">
      <c r="B22" s="120"/>
      <c r="C22" s="164" t="s">
        <v>166</v>
      </c>
      <c r="D22" s="11"/>
      <c r="E22" s="59"/>
      <c r="F22" s="12">
        <v>0</v>
      </c>
      <c r="G22" s="12"/>
      <c r="H22" s="48"/>
      <c r="I22" s="61">
        <f t="shared" si="5"/>
        <v>0</v>
      </c>
      <c r="J22" s="61">
        <f t="shared" si="6"/>
        <v>0</v>
      </c>
      <c r="K22" s="61">
        <f t="shared" si="4"/>
        <v>0</v>
      </c>
    </row>
    <row r="23" spans="1:12" s="3" customFormat="1" ht="16" x14ac:dyDescent="0.2">
      <c r="A23" s="124"/>
      <c r="B23" s="55" t="s">
        <v>15</v>
      </c>
      <c r="C23" s="55" t="s">
        <v>44</v>
      </c>
      <c r="D23" s="55"/>
      <c r="E23" s="55"/>
      <c r="F23" s="55"/>
      <c r="G23" s="55"/>
      <c r="H23" s="55"/>
      <c r="I23" s="56">
        <f>SUM(I17:I22)</f>
        <v>0</v>
      </c>
      <c r="J23" s="56">
        <f>SUM(J17:J22)</f>
        <v>0</v>
      </c>
      <c r="K23" s="56">
        <f>SUM(K17:K22)</f>
        <v>0</v>
      </c>
      <c r="L23" s="124"/>
    </row>
    <row r="24" spans="1:12" x14ac:dyDescent="0.2">
      <c r="I24" s="5"/>
      <c r="J24" s="5"/>
      <c r="K24" s="5"/>
    </row>
    <row r="25" spans="1:12" s="4" customFormat="1" ht="17" thickBot="1" x14ac:dyDescent="0.25">
      <c r="A25" s="21"/>
      <c r="B25" s="6" t="s">
        <v>56</v>
      </c>
      <c r="C25" s="6"/>
      <c r="D25" s="6"/>
      <c r="E25" s="6"/>
      <c r="F25" s="6"/>
      <c r="G25" s="6"/>
      <c r="H25" s="6"/>
      <c r="I25" s="7">
        <f>+I14+I23</f>
        <v>0</v>
      </c>
      <c r="J25" s="7">
        <f>+J14+J23</f>
        <v>0</v>
      </c>
      <c r="K25" s="7">
        <f>+K14+K23</f>
        <v>0</v>
      </c>
      <c r="L25" s="21"/>
    </row>
    <row r="26" spans="1:12" x14ac:dyDescent="0.2">
      <c r="I26" s="5"/>
      <c r="J26" s="5"/>
      <c r="K26" s="5"/>
    </row>
    <row r="28" spans="1:12" ht="16" x14ac:dyDescent="0.2">
      <c r="B28" s="119" t="s">
        <v>31</v>
      </c>
      <c r="C28" s="50"/>
      <c r="D28" s="50"/>
      <c r="E28" s="50"/>
      <c r="F28" s="50"/>
      <c r="G28" s="50"/>
      <c r="H28" s="50"/>
      <c r="I28" s="210">
        <v>2023</v>
      </c>
      <c r="J28" s="210">
        <v>2024</v>
      </c>
      <c r="K28" s="51" t="s">
        <v>191</v>
      </c>
    </row>
    <row r="29" spans="1:12" x14ac:dyDescent="0.2">
      <c r="B29" s="59" t="s">
        <v>30</v>
      </c>
      <c r="C29" s="59"/>
      <c r="D29" s="59"/>
      <c r="E29" s="59"/>
      <c r="F29" s="59"/>
      <c r="G29" s="59"/>
      <c r="H29" s="59"/>
      <c r="I29" s="66" t="s">
        <v>28</v>
      </c>
      <c r="J29" s="66" t="s">
        <v>28</v>
      </c>
      <c r="K29" s="66" t="s">
        <v>28</v>
      </c>
    </row>
    <row r="30" spans="1:12" x14ac:dyDescent="0.2">
      <c r="B30" s="59"/>
      <c r="C30" s="59"/>
      <c r="D30" s="59"/>
      <c r="E30" s="59"/>
      <c r="F30" s="59"/>
      <c r="G30" s="59"/>
      <c r="H30" s="59"/>
      <c r="I30" s="66" t="s">
        <v>29</v>
      </c>
      <c r="J30" s="66" t="s">
        <v>29</v>
      </c>
      <c r="K30" s="66" t="s">
        <v>29</v>
      </c>
    </row>
    <row r="31" spans="1:12" x14ac:dyDescent="0.2">
      <c r="B31" s="122" t="s">
        <v>94</v>
      </c>
      <c r="C31" s="105"/>
      <c r="D31" s="105"/>
      <c r="E31" s="105"/>
      <c r="F31" s="105"/>
      <c r="G31" s="105"/>
      <c r="H31" s="105"/>
      <c r="I31" s="105"/>
      <c r="J31" s="105"/>
      <c r="K31" s="105"/>
    </row>
    <row r="32" spans="1:12" x14ac:dyDescent="0.2">
      <c r="B32" s="123" t="s">
        <v>98</v>
      </c>
      <c r="C32" s="59"/>
      <c r="D32" s="59"/>
      <c r="E32" s="59"/>
      <c r="F32" s="59"/>
      <c r="G32" s="59"/>
      <c r="H32" s="59"/>
      <c r="I32" s="59"/>
      <c r="J32" s="59"/>
      <c r="K32" s="59"/>
    </row>
    <row r="33" spans="2:11" x14ac:dyDescent="0.2">
      <c r="B33" s="59"/>
      <c r="C33" s="59" t="s">
        <v>99</v>
      </c>
      <c r="D33" s="59"/>
      <c r="E33" s="59"/>
      <c r="F33" s="59"/>
      <c r="G33" s="59"/>
      <c r="H33" s="59"/>
      <c r="I33" s="61">
        <f>0+SUMIF($G$7:$G$12,$C33,I$7:I$12)</f>
        <v>0</v>
      </c>
      <c r="J33" s="61">
        <f t="shared" ref="J33:J37" si="7">0+SUMIF($G$7:$G$12,$C33,J$7:J$12)</f>
        <v>0</v>
      </c>
      <c r="K33" s="61">
        <f>+SUM(I33:J33)</f>
        <v>0</v>
      </c>
    </row>
    <row r="34" spans="2:11" x14ac:dyDescent="0.2">
      <c r="B34" s="59"/>
      <c r="C34" s="59" t="s">
        <v>100</v>
      </c>
      <c r="D34" s="59"/>
      <c r="E34" s="59"/>
      <c r="F34" s="59"/>
      <c r="G34" s="59"/>
      <c r="H34" s="59"/>
      <c r="I34" s="61">
        <f t="shared" ref="I34:I37" si="8">0+SUMIF(G$7:G$12,C34,I$7:I$12)</f>
        <v>0</v>
      </c>
      <c r="J34" s="61">
        <f t="shared" si="7"/>
        <v>0</v>
      </c>
      <c r="K34" s="61">
        <f>+SUM(I34:J34)</f>
        <v>0</v>
      </c>
    </row>
    <row r="35" spans="2:11" x14ac:dyDescent="0.2">
      <c r="B35" s="59"/>
      <c r="C35" s="59" t="s">
        <v>101</v>
      </c>
      <c r="D35" s="59"/>
      <c r="E35" s="59"/>
      <c r="F35" s="59"/>
      <c r="G35" s="59"/>
      <c r="H35" s="59"/>
      <c r="I35" s="61">
        <f t="shared" ref="I35" si="9">0+SUMIF(G$7:G$12,C35,I$7:I$12)</f>
        <v>0</v>
      </c>
      <c r="J35" s="61">
        <f t="shared" si="7"/>
        <v>0</v>
      </c>
      <c r="K35" s="61">
        <f>+SUM(I35:J35)</f>
        <v>0</v>
      </c>
    </row>
    <row r="36" spans="2:11" x14ac:dyDescent="0.2">
      <c r="B36" s="59"/>
      <c r="C36" s="59" t="s">
        <v>104</v>
      </c>
      <c r="D36" s="59"/>
      <c r="E36" s="59"/>
      <c r="F36" s="59"/>
      <c r="G36" s="59"/>
      <c r="H36" s="59"/>
      <c r="I36" s="61">
        <f t="shared" si="8"/>
        <v>0</v>
      </c>
      <c r="J36" s="61">
        <f t="shared" si="7"/>
        <v>0</v>
      </c>
      <c r="K36" s="61">
        <f>+SUM(I36:J36)</f>
        <v>0</v>
      </c>
    </row>
    <row r="37" spans="2:11" x14ac:dyDescent="0.2">
      <c r="B37" s="67"/>
      <c r="C37" s="67" t="s">
        <v>102</v>
      </c>
      <c r="D37" s="67"/>
      <c r="E37" s="67"/>
      <c r="F37" s="67"/>
      <c r="G37" s="67"/>
      <c r="H37" s="67"/>
      <c r="I37" s="68">
        <f t="shared" si="8"/>
        <v>0</v>
      </c>
      <c r="J37" s="68">
        <f t="shared" si="7"/>
        <v>0</v>
      </c>
      <c r="K37" s="68">
        <f>+SUM(I37:J37)</f>
        <v>0</v>
      </c>
    </row>
    <row r="38" spans="2:11" x14ac:dyDescent="0.2">
      <c r="B38" s="39"/>
      <c r="C38" s="39" t="s">
        <v>103</v>
      </c>
      <c r="D38" s="39"/>
      <c r="E38" s="39"/>
      <c r="F38" s="39"/>
      <c r="G38" s="39"/>
      <c r="H38" s="39"/>
      <c r="I38" s="40">
        <f>SUM(I33:I37)</f>
        <v>0</v>
      </c>
      <c r="J38" s="40">
        <f>SUM(J33:J37)</f>
        <v>0</v>
      </c>
      <c r="K38" s="40">
        <f>SUM(K33:K37)</f>
        <v>0</v>
      </c>
    </row>
    <row r="40" spans="2:11" s="13" customFormat="1" x14ac:dyDescent="0.2"/>
    <row r="41" spans="2:11" s="13" customFormat="1" x14ac:dyDescent="0.2">
      <c r="I41" s="9"/>
      <c r="J41" s="9"/>
      <c r="K41" s="9"/>
    </row>
    <row r="42" spans="2:11" s="13" customFormat="1" x14ac:dyDescent="0.2">
      <c r="I42" s="9"/>
      <c r="J42" s="9"/>
      <c r="K42" s="9"/>
    </row>
    <row r="43" spans="2:11" s="13" customFormat="1" x14ac:dyDescent="0.2">
      <c r="I43" s="9"/>
      <c r="J43" s="9"/>
      <c r="K43" s="9"/>
    </row>
    <row r="44" spans="2:11" s="13" customFormat="1" x14ac:dyDescent="0.2">
      <c r="I44" s="9"/>
      <c r="J44" s="9"/>
      <c r="K44" s="9"/>
    </row>
    <row r="45" spans="2:11" s="13" customFormat="1" x14ac:dyDescent="0.2">
      <c r="I45" s="16"/>
      <c r="J45" s="16"/>
      <c r="K45" s="16"/>
    </row>
    <row r="46" spans="2:11" s="13" customFormat="1" x14ac:dyDescent="0.2"/>
  </sheetData>
  <mergeCells count="1">
    <mergeCell ref="B1:K1"/>
  </mergeCells>
  <dataValidations count="3">
    <dataValidation type="list" allowBlank="1" showInputMessage="1" showErrorMessage="1" sqref="E7:E12" xr:uid="{00000000-0002-0000-0100-000000000000}">
      <formula1>"fte, uren"</formula1>
    </dataValidation>
    <dataValidation type="list" allowBlank="1" showInputMessage="1" showErrorMessage="1" sqref="G7:G11" xr:uid="{93903DD8-3C55-C74E-A18C-A0A9C9B1D2AC}">
      <formula1>"vast contract,tijdelijk contract,inhuur derden,stagiaires,vrijwilligers"</formula1>
    </dataValidation>
    <dataValidation type="list" allowBlank="1" showInputMessage="1" showErrorMessage="1" sqref="H17:H22 H7:H11" xr:uid="{32FED9AC-CC70-1441-B197-9A033242E980}">
      <formula1>"2023,2024,2023-2024"</formula1>
    </dataValidation>
  </dataValidations>
  <printOptions gridLines="1"/>
  <pageMargins left="0.70866141732283472" right="0.70866141732283472" top="0.74803149606299213" bottom="0.74803149606299213" header="0.31496062992125984" footer="0.31496062992125984"/>
  <pageSetup paperSize="9" scale="52" fitToHeight="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3956BE3-662E-5647-8B09-4E7FA3C29EA9}">
          <x14:formula1>
            <xm:f>'A. Activiteitenlasten'!$C$184:$C$189</xm:f>
          </x14:formula1>
          <xm:sqref>G12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4"/>
  <sheetViews>
    <sheetView workbookViewId="0">
      <pane xSplit="3" ySplit="5" topLeftCell="D6" activePane="bottomRight" state="frozen"/>
      <selection pane="topRight" activeCell="C1" sqref="C1"/>
      <selection pane="bottomLeft" activeCell="A6" sqref="A6"/>
      <selection pane="bottomRight" activeCell="F4" sqref="F4"/>
    </sheetView>
  </sheetViews>
  <sheetFormatPr baseColWidth="10" defaultColWidth="8.83203125" defaultRowHeight="15" x14ac:dyDescent="0.2"/>
  <cols>
    <col min="1" max="1" width="2.83203125" style="13" customWidth="1"/>
    <col min="3" max="3" width="64.1640625" bestFit="1" customWidth="1"/>
    <col min="4" max="5" width="12.6640625" customWidth="1"/>
    <col min="6" max="6" width="12" customWidth="1"/>
  </cols>
  <sheetData>
    <row r="1" spans="2:6" ht="16" x14ac:dyDescent="0.2">
      <c r="B1" s="18" t="s">
        <v>185</v>
      </c>
      <c r="C1" s="19"/>
      <c r="D1" s="19"/>
      <c r="E1" s="19"/>
      <c r="F1" s="19"/>
    </row>
    <row r="2" spans="2:6" ht="16" x14ac:dyDescent="0.2">
      <c r="B2" s="69"/>
      <c r="C2" s="70"/>
      <c r="D2" s="70"/>
      <c r="E2" s="70"/>
      <c r="F2" s="70"/>
    </row>
    <row r="3" spans="2:6" ht="32" x14ac:dyDescent="0.2">
      <c r="B3" s="70"/>
      <c r="C3" s="70"/>
      <c r="D3" s="71" t="s">
        <v>188</v>
      </c>
      <c r="E3" s="71" t="s">
        <v>189</v>
      </c>
      <c r="F3" s="125" t="s">
        <v>190</v>
      </c>
    </row>
    <row r="4" spans="2:6" x14ac:dyDescent="0.2">
      <c r="B4" s="70"/>
      <c r="C4" s="70"/>
      <c r="D4" s="72" t="s">
        <v>28</v>
      </c>
      <c r="E4" s="72" t="s">
        <v>28</v>
      </c>
      <c r="F4" s="126" t="s">
        <v>28</v>
      </c>
    </row>
    <row r="5" spans="2:6" x14ac:dyDescent="0.2">
      <c r="B5" s="70"/>
      <c r="C5" s="70"/>
      <c r="D5" s="72" t="s">
        <v>29</v>
      </c>
      <c r="E5" s="72" t="s">
        <v>29</v>
      </c>
      <c r="F5" s="126" t="s">
        <v>29</v>
      </c>
    </row>
    <row r="6" spans="2:6" ht="16" x14ac:dyDescent="0.2">
      <c r="B6" s="73" t="s">
        <v>0</v>
      </c>
      <c r="C6" s="70"/>
      <c r="D6" s="70"/>
      <c r="E6" s="70"/>
      <c r="F6" s="127"/>
    </row>
    <row r="7" spans="2:6" ht="16" x14ac:dyDescent="0.2">
      <c r="B7" s="17" t="s">
        <v>57</v>
      </c>
      <c r="C7" s="70"/>
      <c r="D7" s="70"/>
      <c r="E7" s="70"/>
      <c r="F7" s="127"/>
    </row>
    <row r="8" spans="2:6" x14ac:dyDescent="0.2">
      <c r="B8" s="166"/>
      <c r="C8" s="167" t="s">
        <v>11</v>
      </c>
      <c r="D8" s="45"/>
      <c r="E8" s="45"/>
      <c r="F8" s="179"/>
    </row>
    <row r="9" spans="2:6" x14ac:dyDescent="0.2">
      <c r="B9" s="169"/>
      <c r="C9" s="165" t="s">
        <v>47</v>
      </c>
      <c r="D9" s="11"/>
      <c r="E9" s="11"/>
      <c r="F9" s="172"/>
    </row>
    <row r="10" spans="2:6" x14ac:dyDescent="0.2">
      <c r="B10" s="173"/>
      <c r="C10" s="11" t="s">
        <v>50</v>
      </c>
      <c r="D10" s="12">
        <v>0</v>
      </c>
      <c r="E10" s="12">
        <v>0</v>
      </c>
      <c r="F10" s="170">
        <f>SUM(D10:E10)</f>
        <v>0</v>
      </c>
    </row>
    <row r="11" spans="2:6" x14ac:dyDescent="0.2">
      <c r="B11" s="173"/>
      <c r="C11" s="11" t="s">
        <v>49</v>
      </c>
      <c r="D11" s="12">
        <v>0</v>
      </c>
      <c r="E11" s="12">
        <v>0</v>
      </c>
      <c r="F11" s="170">
        <f>SUM(D11:E11)</f>
        <v>0</v>
      </c>
    </row>
    <row r="12" spans="2:6" x14ac:dyDescent="0.2">
      <c r="B12" s="173"/>
      <c r="C12" s="11" t="s">
        <v>51</v>
      </c>
      <c r="D12" s="12">
        <v>0</v>
      </c>
      <c r="E12" s="12">
        <v>0</v>
      </c>
      <c r="F12" s="170">
        <f>SUM(D12:E12)</f>
        <v>0</v>
      </c>
    </row>
    <row r="13" spans="2:6" x14ac:dyDescent="0.2">
      <c r="B13" s="173"/>
      <c r="C13" s="11"/>
      <c r="D13" s="12"/>
      <c r="E13" s="12"/>
      <c r="F13" s="170"/>
    </row>
    <row r="14" spans="2:6" x14ac:dyDescent="0.2">
      <c r="B14" s="169"/>
      <c r="C14" s="165" t="s">
        <v>48</v>
      </c>
      <c r="D14" s="11"/>
      <c r="E14" s="11"/>
      <c r="F14" s="170"/>
    </row>
    <row r="15" spans="2:6" x14ac:dyDescent="0.2">
      <c r="B15" s="173"/>
      <c r="C15" s="11" t="s">
        <v>77</v>
      </c>
      <c r="D15" s="12">
        <v>0</v>
      </c>
      <c r="E15" s="12">
        <v>0</v>
      </c>
      <c r="F15" s="170">
        <f>SUM(D15:E15)</f>
        <v>0</v>
      </c>
    </row>
    <row r="16" spans="2:6" x14ac:dyDescent="0.2">
      <c r="B16" s="173"/>
      <c r="C16" s="11" t="s">
        <v>136</v>
      </c>
      <c r="D16" s="12">
        <v>0</v>
      </c>
      <c r="E16" s="12">
        <v>0</v>
      </c>
      <c r="F16" s="170">
        <f>SUM(D16:E16)</f>
        <v>0</v>
      </c>
    </row>
    <row r="17" spans="1:6" s="1" customFormat="1" x14ac:dyDescent="0.2">
      <c r="A17" s="15"/>
      <c r="B17" s="175" t="s">
        <v>18</v>
      </c>
      <c r="C17" s="176" t="s">
        <v>46</v>
      </c>
      <c r="D17" s="177">
        <f>SUM(D10:D16)</f>
        <v>0</v>
      </c>
      <c r="E17" s="177">
        <f>SUM(E10:E16)</f>
        <v>0</v>
      </c>
      <c r="F17" s="178">
        <f>SUM(D17:E17)</f>
        <v>0</v>
      </c>
    </row>
    <row r="18" spans="1:6" s="2" customFormat="1" x14ac:dyDescent="0.2">
      <c r="A18" s="87"/>
      <c r="B18" s="78"/>
      <c r="C18" s="84"/>
      <c r="D18" s="10"/>
      <c r="E18" s="10"/>
      <c r="F18" s="128"/>
    </row>
    <row r="19" spans="1:6" x14ac:dyDescent="0.2">
      <c r="B19" s="180" t="s">
        <v>19</v>
      </c>
      <c r="C19" s="181" t="s">
        <v>12</v>
      </c>
      <c r="D19" s="182">
        <v>0</v>
      </c>
      <c r="E19" s="182">
        <v>0</v>
      </c>
      <c r="F19" s="183">
        <f>SUM(D19:E19)</f>
        <v>0</v>
      </c>
    </row>
    <row r="20" spans="1:6" s="2" customFormat="1" x14ac:dyDescent="0.2">
      <c r="A20" s="87"/>
      <c r="B20" s="78"/>
      <c r="C20" s="84"/>
      <c r="D20" s="10"/>
      <c r="E20" s="10"/>
      <c r="F20" s="128"/>
    </row>
    <row r="21" spans="1:6" x14ac:dyDescent="0.2">
      <c r="B21" s="166"/>
      <c r="C21" s="167" t="s">
        <v>13</v>
      </c>
      <c r="D21" s="45"/>
      <c r="E21" s="45"/>
      <c r="F21" s="179"/>
    </row>
    <row r="22" spans="1:6" x14ac:dyDescent="0.2">
      <c r="B22" s="173"/>
      <c r="C22" s="11" t="s">
        <v>77</v>
      </c>
      <c r="D22" s="12">
        <v>0</v>
      </c>
      <c r="E22" s="12">
        <v>0</v>
      </c>
      <c r="F22" s="170">
        <f>SUM(D22:E22)</f>
        <v>0</v>
      </c>
    </row>
    <row r="23" spans="1:6" x14ac:dyDescent="0.2">
      <c r="B23" s="173"/>
      <c r="C23" s="65" t="s">
        <v>135</v>
      </c>
      <c r="D23" s="12">
        <v>0</v>
      </c>
      <c r="E23" s="12">
        <v>0</v>
      </c>
      <c r="F23" s="170">
        <f>SUM(D23:E23)</f>
        <v>0</v>
      </c>
    </row>
    <row r="24" spans="1:6" s="1" customFormat="1" x14ac:dyDescent="0.2">
      <c r="A24" s="15"/>
      <c r="B24" s="175" t="s">
        <v>58</v>
      </c>
      <c r="C24" s="176" t="s">
        <v>52</v>
      </c>
      <c r="D24" s="177">
        <f>SUM(D22:D23)</f>
        <v>0</v>
      </c>
      <c r="E24" s="177">
        <f>SUM(E22:E23)</f>
        <v>0</v>
      </c>
      <c r="F24" s="178">
        <f>SUM(D24:E24)</f>
        <v>0</v>
      </c>
    </row>
    <row r="25" spans="1:6" s="2" customFormat="1" x14ac:dyDescent="0.2">
      <c r="A25" s="87"/>
      <c r="B25" s="78"/>
      <c r="C25" s="84"/>
      <c r="D25" s="10"/>
      <c r="E25" s="10"/>
      <c r="F25" s="128"/>
    </row>
    <row r="26" spans="1:6" x14ac:dyDescent="0.2">
      <c r="B26" s="166"/>
      <c r="C26" s="167" t="s">
        <v>3</v>
      </c>
      <c r="D26" s="45"/>
      <c r="E26" s="45"/>
      <c r="F26" s="179"/>
    </row>
    <row r="27" spans="1:6" x14ac:dyDescent="0.2">
      <c r="B27" s="173"/>
      <c r="C27" s="11" t="s">
        <v>77</v>
      </c>
      <c r="D27" s="12">
        <v>0</v>
      </c>
      <c r="E27" s="12">
        <v>0</v>
      </c>
      <c r="F27" s="170">
        <f>SUM(D27:E27)</f>
        <v>0</v>
      </c>
    </row>
    <row r="28" spans="1:6" s="1" customFormat="1" x14ac:dyDescent="0.2">
      <c r="A28" s="15"/>
      <c r="B28" s="175" t="s">
        <v>59</v>
      </c>
      <c r="C28" s="176" t="s">
        <v>53</v>
      </c>
      <c r="D28" s="177">
        <f>SUM(D27:D27)</f>
        <v>0</v>
      </c>
      <c r="E28" s="177">
        <f>SUM(E27:E27)</f>
        <v>0</v>
      </c>
      <c r="F28" s="178">
        <f>SUM(D28:E28)</f>
        <v>0</v>
      </c>
    </row>
    <row r="29" spans="1:6" s="2" customFormat="1" x14ac:dyDescent="0.2">
      <c r="A29" s="87"/>
      <c r="B29" s="79"/>
      <c r="C29" s="84"/>
      <c r="D29" s="10"/>
      <c r="E29" s="10"/>
      <c r="F29" s="128"/>
    </row>
    <row r="30" spans="1:6" s="2" customFormat="1" x14ac:dyDescent="0.2">
      <c r="A30" s="87"/>
      <c r="B30" s="180" t="s">
        <v>60</v>
      </c>
      <c r="C30" s="181" t="s">
        <v>24</v>
      </c>
      <c r="D30" s="182">
        <v>0</v>
      </c>
      <c r="E30" s="182">
        <v>0</v>
      </c>
      <c r="F30" s="183">
        <f>SUM(D30:E30)</f>
        <v>0</v>
      </c>
    </row>
    <row r="31" spans="1:6" s="2" customFormat="1" x14ac:dyDescent="0.2">
      <c r="A31" s="87"/>
      <c r="B31" s="78"/>
      <c r="C31" s="83"/>
      <c r="D31" s="10"/>
      <c r="E31" s="10"/>
      <c r="F31" s="128"/>
    </row>
    <row r="32" spans="1:6" s="2" customFormat="1" x14ac:dyDescent="0.2">
      <c r="A32" s="87"/>
      <c r="B32" s="180" t="s">
        <v>61</v>
      </c>
      <c r="C32" s="181" t="s">
        <v>25</v>
      </c>
      <c r="D32" s="182">
        <v>0</v>
      </c>
      <c r="E32" s="182">
        <v>0</v>
      </c>
      <c r="F32" s="183">
        <f>SUM(D32:E32)</f>
        <v>0</v>
      </c>
    </row>
    <row r="33" spans="1:6" s="2" customFormat="1" x14ac:dyDescent="0.2">
      <c r="A33" s="87"/>
      <c r="B33" s="78"/>
      <c r="C33" s="83"/>
      <c r="D33" s="10"/>
      <c r="E33" s="10"/>
      <c r="F33" s="128"/>
    </row>
    <row r="34" spans="1:6" s="2" customFormat="1" x14ac:dyDescent="0.2">
      <c r="A34" s="87"/>
      <c r="B34" s="166"/>
      <c r="C34" s="167" t="s">
        <v>26</v>
      </c>
      <c r="D34" s="46"/>
      <c r="E34" s="46"/>
      <c r="F34" s="168"/>
    </row>
    <row r="35" spans="1:6" s="2" customFormat="1" x14ac:dyDescent="0.2">
      <c r="A35" s="87"/>
      <c r="B35" s="171"/>
      <c r="C35" s="65" t="s">
        <v>78</v>
      </c>
      <c r="D35" s="12">
        <v>0</v>
      </c>
      <c r="E35" s="12">
        <v>0</v>
      </c>
      <c r="F35" s="170">
        <f>SUM(D35:E35)</f>
        <v>0</v>
      </c>
    </row>
    <row r="36" spans="1:6" s="2" customFormat="1" x14ac:dyDescent="0.2">
      <c r="A36" s="87"/>
      <c r="B36" s="171"/>
      <c r="C36" s="65" t="s">
        <v>128</v>
      </c>
      <c r="D36" s="12">
        <v>0</v>
      </c>
      <c r="E36" s="12">
        <v>0</v>
      </c>
      <c r="F36" s="170">
        <f>SUM(D36:E36)</f>
        <v>0</v>
      </c>
    </row>
    <row r="37" spans="1:6" s="1" customFormat="1" x14ac:dyDescent="0.2">
      <c r="A37" s="15"/>
      <c r="B37" s="175" t="s">
        <v>62</v>
      </c>
      <c r="C37" s="176" t="s">
        <v>54</v>
      </c>
      <c r="D37" s="177">
        <f>SUM(D35:D36)</f>
        <v>0</v>
      </c>
      <c r="E37" s="177">
        <f>SUM(E35:E36)</f>
        <v>0</v>
      </c>
      <c r="F37" s="178">
        <f>SUM(D37:E37)</f>
        <v>0</v>
      </c>
    </row>
    <row r="38" spans="1:6" s="2" customFormat="1" x14ac:dyDescent="0.2">
      <c r="A38" s="87"/>
      <c r="B38" s="78"/>
      <c r="C38" s="83"/>
      <c r="D38" s="10"/>
      <c r="E38" s="10"/>
      <c r="F38" s="128"/>
    </row>
    <row r="39" spans="1:6" s="2" customFormat="1" x14ac:dyDescent="0.2">
      <c r="A39" s="87"/>
      <c r="B39" s="74" t="s">
        <v>63</v>
      </c>
      <c r="C39" s="83" t="s">
        <v>27</v>
      </c>
      <c r="D39" s="10">
        <v>0</v>
      </c>
      <c r="E39" s="10">
        <v>0</v>
      </c>
      <c r="F39" s="128">
        <f>SUM(D39:E39)</f>
        <v>0</v>
      </c>
    </row>
    <row r="40" spans="1:6" s="2" customFormat="1" x14ac:dyDescent="0.2">
      <c r="A40" s="87"/>
      <c r="B40" s="74"/>
      <c r="C40" s="83"/>
      <c r="D40" s="10"/>
      <c r="E40" s="10"/>
      <c r="F40" s="128"/>
    </row>
    <row r="41" spans="1:6" s="2" customFormat="1" x14ac:dyDescent="0.2">
      <c r="A41" s="87"/>
      <c r="B41" s="74" t="s">
        <v>105</v>
      </c>
      <c r="C41" s="83" t="s">
        <v>106</v>
      </c>
      <c r="D41" s="10">
        <v>0</v>
      </c>
      <c r="E41" s="10">
        <v>0</v>
      </c>
      <c r="F41" s="128">
        <f>SUM(D41:E41)</f>
        <v>0</v>
      </c>
    </row>
    <row r="42" spans="1:6" s="2" customFormat="1" x14ac:dyDescent="0.2">
      <c r="A42" s="87"/>
      <c r="B42" s="78"/>
      <c r="C42" s="75"/>
      <c r="D42" s="76"/>
      <c r="E42" s="76"/>
      <c r="F42" s="128"/>
    </row>
    <row r="43" spans="1:6" s="3" customFormat="1" ht="16" x14ac:dyDescent="0.2">
      <c r="A43" s="124"/>
      <c r="B43" s="80" t="s">
        <v>67</v>
      </c>
      <c r="C43" s="80"/>
      <c r="D43" s="81">
        <f>+D17+D19+D24+D28+D30+D32+D37+D39+D41</f>
        <v>0</v>
      </c>
      <c r="E43" s="81">
        <f>+E17+E19+E24+E28+E30+E32+E37+E39+E41</f>
        <v>0</v>
      </c>
      <c r="F43" s="129">
        <f>SUM(D43:E43)</f>
        <v>0</v>
      </c>
    </row>
    <row r="44" spans="1:6" x14ac:dyDescent="0.2">
      <c r="B44" s="70"/>
      <c r="C44" s="70"/>
      <c r="D44" s="76"/>
      <c r="E44" s="76"/>
      <c r="F44" s="128"/>
    </row>
    <row r="45" spans="1:6" ht="16" x14ac:dyDescent="0.2">
      <c r="B45" s="17" t="s">
        <v>64</v>
      </c>
      <c r="C45" s="70"/>
      <c r="D45" s="76"/>
      <c r="E45" s="76"/>
      <c r="F45" s="128"/>
    </row>
    <row r="46" spans="1:6" x14ac:dyDescent="0.2">
      <c r="B46" s="166"/>
      <c r="C46" s="167" t="s">
        <v>95</v>
      </c>
      <c r="D46" s="45"/>
      <c r="E46" s="45"/>
      <c r="F46" s="179"/>
    </row>
    <row r="47" spans="1:6" x14ac:dyDescent="0.2">
      <c r="B47" s="169"/>
      <c r="C47" s="165" t="s">
        <v>82</v>
      </c>
      <c r="D47" s="11"/>
      <c r="E47" s="11"/>
      <c r="F47" s="172"/>
    </row>
    <row r="48" spans="1:6" x14ac:dyDescent="0.2">
      <c r="B48" s="169"/>
      <c r="C48" s="65" t="s">
        <v>130</v>
      </c>
      <c r="D48" s="12">
        <v>0</v>
      </c>
      <c r="E48" s="12">
        <v>0</v>
      </c>
      <c r="F48" s="170">
        <f>SUM(D48:E48)</f>
        <v>0</v>
      </c>
    </row>
    <row r="49" spans="1:6" x14ac:dyDescent="0.2">
      <c r="B49" s="173"/>
      <c r="C49" s="65" t="s">
        <v>129</v>
      </c>
      <c r="D49" s="12">
        <v>0</v>
      </c>
      <c r="E49" s="12">
        <v>0</v>
      </c>
      <c r="F49" s="170">
        <f>SUM(D49:E49)</f>
        <v>0</v>
      </c>
    </row>
    <row r="50" spans="1:6" x14ac:dyDescent="0.2">
      <c r="B50" s="169"/>
      <c r="C50" s="30"/>
      <c r="D50" s="11"/>
      <c r="E50" s="11"/>
      <c r="F50" s="172"/>
    </row>
    <row r="51" spans="1:6" x14ac:dyDescent="0.2">
      <c r="B51" s="169"/>
      <c r="C51" s="165" t="s">
        <v>84</v>
      </c>
      <c r="D51" s="11"/>
      <c r="E51" s="11"/>
      <c r="F51" s="172"/>
    </row>
    <row r="52" spans="1:6" x14ac:dyDescent="0.2">
      <c r="B52" s="169"/>
      <c r="C52" s="65" t="s">
        <v>83</v>
      </c>
      <c r="D52" s="12">
        <v>0</v>
      </c>
      <c r="E52" s="12">
        <v>0</v>
      </c>
      <c r="F52" s="170">
        <f>SUM(D52:E52)</f>
        <v>0</v>
      </c>
    </row>
    <row r="53" spans="1:6" x14ac:dyDescent="0.2">
      <c r="B53" s="173"/>
      <c r="C53" s="65" t="s">
        <v>129</v>
      </c>
      <c r="D53" s="12">
        <v>0</v>
      </c>
      <c r="E53" s="12">
        <v>0</v>
      </c>
      <c r="F53" s="170">
        <f>SUM(D53:E53)</f>
        <v>0</v>
      </c>
    </row>
    <row r="54" spans="1:6" x14ac:dyDescent="0.2">
      <c r="B54" s="173"/>
      <c r="C54" s="65"/>
      <c r="D54" s="47"/>
      <c r="E54" s="47"/>
      <c r="F54" s="174"/>
    </row>
    <row r="55" spans="1:6" s="1" customFormat="1" x14ac:dyDescent="0.2">
      <c r="A55" s="15"/>
      <c r="B55" s="175" t="s">
        <v>21</v>
      </c>
      <c r="C55" s="176" t="s">
        <v>96</v>
      </c>
      <c r="D55" s="177">
        <f>SUM(D48:D54)</f>
        <v>0</v>
      </c>
      <c r="E55" s="177">
        <f>SUM(E48:E54)</f>
        <v>0</v>
      </c>
      <c r="F55" s="178">
        <f>SUM(D55:E55)</f>
        <v>0</v>
      </c>
    </row>
    <row r="56" spans="1:6" s="2" customFormat="1" x14ac:dyDescent="0.2">
      <c r="A56" s="87"/>
      <c r="B56" s="78"/>
      <c r="C56" s="84"/>
      <c r="D56" s="10"/>
      <c r="E56" s="10"/>
      <c r="F56" s="128"/>
    </row>
    <row r="57" spans="1:6" x14ac:dyDescent="0.2">
      <c r="B57" s="166"/>
      <c r="C57" s="167" t="s">
        <v>73</v>
      </c>
      <c r="D57" s="45"/>
      <c r="E57" s="45"/>
      <c r="F57" s="179"/>
    </row>
    <row r="58" spans="1:6" x14ac:dyDescent="0.2">
      <c r="B58" s="169"/>
      <c r="C58" s="165" t="s">
        <v>5</v>
      </c>
      <c r="D58" s="11"/>
      <c r="E58" s="11"/>
      <c r="F58" s="172"/>
    </row>
    <row r="59" spans="1:6" x14ac:dyDescent="0.2">
      <c r="B59" s="169"/>
      <c r="C59" s="65" t="s">
        <v>79</v>
      </c>
      <c r="D59" s="12">
        <v>0</v>
      </c>
      <c r="E59" s="12">
        <v>0</v>
      </c>
      <c r="F59" s="170">
        <f>SUM(D59:E59)</f>
        <v>0</v>
      </c>
    </row>
    <row r="60" spans="1:6" x14ac:dyDescent="0.2">
      <c r="B60" s="173"/>
      <c r="C60" s="65" t="s">
        <v>132</v>
      </c>
      <c r="D60" s="12">
        <v>0</v>
      </c>
      <c r="E60" s="12">
        <v>0</v>
      </c>
      <c r="F60" s="170">
        <f>SUM(D60:E60)</f>
        <v>0</v>
      </c>
    </row>
    <row r="61" spans="1:6" x14ac:dyDescent="0.2">
      <c r="B61" s="169"/>
      <c r="C61" s="30"/>
      <c r="D61" s="11"/>
      <c r="E61" s="11"/>
      <c r="F61" s="172"/>
    </row>
    <row r="62" spans="1:6" x14ac:dyDescent="0.2">
      <c r="B62" s="169"/>
      <c r="C62" s="165" t="s">
        <v>85</v>
      </c>
      <c r="D62" s="11"/>
      <c r="E62" s="11"/>
      <c r="F62" s="172"/>
    </row>
    <row r="63" spans="1:6" x14ac:dyDescent="0.2">
      <c r="B63" s="169"/>
      <c r="C63" s="65" t="s">
        <v>79</v>
      </c>
      <c r="D63" s="12">
        <v>0</v>
      </c>
      <c r="E63" s="12">
        <v>0</v>
      </c>
      <c r="F63" s="170">
        <f>SUM(D63:E63)</f>
        <v>0</v>
      </c>
    </row>
    <row r="64" spans="1:6" x14ac:dyDescent="0.2">
      <c r="B64" s="173"/>
      <c r="C64" s="65" t="s">
        <v>132</v>
      </c>
      <c r="D64" s="12">
        <v>0</v>
      </c>
      <c r="E64" s="12">
        <v>0</v>
      </c>
      <c r="F64" s="170">
        <f>SUM(D64:E64)</f>
        <v>0</v>
      </c>
    </row>
    <row r="65" spans="1:6" x14ac:dyDescent="0.2">
      <c r="B65" s="173"/>
      <c r="C65" s="65"/>
      <c r="D65" s="47"/>
      <c r="E65" s="47"/>
      <c r="F65" s="174">
        <f>SUM(D65:E65)</f>
        <v>0</v>
      </c>
    </row>
    <row r="66" spans="1:6" s="1" customFormat="1" x14ac:dyDescent="0.2">
      <c r="A66" s="15"/>
      <c r="B66" s="175" t="s">
        <v>20</v>
      </c>
      <c r="C66" s="176" t="s">
        <v>86</v>
      </c>
      <c r="D66" s="177">
        <f>SUM(D59:D65)</f>
        <v>0</v>
      </c>
      <c r="E66" s="177">
        <f>SUM(E59:E65)</f>
        <v>0</v>
      </c>
      <c r="F66" s="178">
        <f>SUM(D66:E66)</f>
        <v>0</v>
      </c>
    </row>
    <row r="67" spans="1:6" s="2" customFormat="1" x14ac:dyDescent="0.2">
      <c r="A67" s="87"/>
      <c r="B67" s="78"/>
      <c r="C67" s="84"/>
      <c r="D67" s="10"/>
      <c r="E67" s="10"/>
      <c r="F67" s="128"/>
    </row>
    <row r="68" spans="1:6" x14ac:dyDescent="0.2">
      <c r="B68" s="166"/>
      <c r="C68" s="167" t="s">
        <v>74</v>
      </c>
      <c r="D68" s="45"/>
      <c r="E68" s="45"/>
      <c r="F68" s="179"/>
    </row>
    <row r="69" spans="1:6" s="2" customFormat="1" x14ac:dyDescent="0.2">
      <c r="A69" s="87"/>
      <c r="B69" s="169"/>
      <c r="C69" s="165" t="s">
        <v>6</v>
      </c>
      <c r="D69" s="12"/>
      <c r="E69" s="12"/>
      <c r="F69" s="170"/>
    </row>
    <row r="70" spans="1:6" s="2" customFormat="1" x14ac:dyDescent="0.2">
      <c r="A70" s="87"/>
      <c r="B70" s="173"/>
      <c r="C70" s="11" t="s">
        <v>80</v>
      </c>
      <c r="D70" s="12">
        <v>0</v>
      </c>
      <c r="E70" s="12">
        <v>0</v>
      </c>
      <c r="F70" s="170">
        <f>SUM(D70:E70)</f>
        <v>0</v>
      </c>
    </row>
    <row r="71" spans="1:6" s="2" customFormat="1" x14ac:dyDescent="0.2">
      <c r="A71" s="87"/>
      <c r="B71" s="173"/>
      <c r="C71" s="11" t="s">
        <v>133</v>
      </c>
      <c r="D71" s="12">
        <v>0</v>
      </c>
      <c r="E71" s="12">
        <v>0</v>
      </c>
      <c r="F71" s="170">
        <f>SUM(D71:E71)</f>
        <v>0</v>
      </c>
    </row>
    <row r="72" spans="1:6" x14ac:dyDescent="0.2">
      <c r="B72" s="169"/>
      <c r="C72" s="30"/>
      <c r="D72" s="11"/>
      <c r="E72" s="11"/>
      <c r="F72" s="172"/>
    </row>
    <row r="73" spans="1:6" x14ac:dyDescent="0.2">
      <c r="B73" s="169"/>
      <c r="C73" s="165" t="s">
        <v>87</v>
      </c>
      <c r="D73" s="11"/>
      <c r="E73" s="11"/>
      <c r="F73" s="172"/>
    </row>
    <row r="74" spans="1:6" x14ac:dyDescent="0.2">
      <c r="A74" s="13" t="s">
        <v>131</v>
      </c>
      <c r="B74" s="173"/>
      <c r="C74" s="11" t="s">
        <v>80</v>
      </c>
      <c r="D74" s="12">
        <v>0</v>
      </c>
      <c r="E74" s="12">
        <v>0</v>
      </c>
      <c r="F74" s="170">
        <f>SUM(D74:E74)</f>
        <v>0</v>
      </c>
    </row>
    <row r="75" spans="1:6" x14ac:dyDescent="0.2">
      <c r="B75" s="173"/>
      <c r="C75" s="11" t="s">
        <v>133</v>
      </c>
      <c r="D75" s="12">
        <v>0</v>
      </c>
      <c r="E75" s="12">
        <v>0</v>
      </c>
      <c r="F75" s="170">
        <f>SUM(D75:E75)</f>
        <v>0</v>
      </c>
    </row>
    <row r="76" spans="1:6" s="2" customFormat="1" x14ac:dyDescent="0.2">
      <c r="A76" s="87"/>
      <c r="B76" s="173"/>
      <c r="C76" s="11"/>
      <c r="D76" s="47"/>
      <c r="E76" s="47"/>
      <c r="F76" s="174">
        <f>SUM(D76:E76)</f>
        <v>0</v>
      </c>
    </row>
    <row r="77" spans="1:6" s="1" customFormat="1" x14ac:dyDescent="0.2">
      <c r="A77" s="15"/>
      <c r="B77" s="175" t="s">
        <v>40</v>
      </c>
      <c r="C77" s="176" t="s">
        <v>88</v>
      </c>
      <c r="D77" s="177">
        <f>SUM(D70:D76)</f>
        <v>0</v>
      </c>
      <c r="E77" s="177">
        <f t="shared" ref="E77" si="0">SUM(E70:E76)</f>
        <v>0</v>
      </c>
      <c r="F77" s="178">
        <f>SUM(D77:E77)</f>
        <v>0</v>
      </c>
    </row>
    <row r="78" spans="1:6" s="2" customFormat="1" x14ac:dyDescent="0.2">
      <c r="A78" s="87"/>
      <c r="B78" s="79"/>
      <c r="C78" s="83"/>
      <c r="D78" s="10"/>
      <c r="E78" s="10"/>
      <c r="F78" s="128"/>
    </row>
    <row r="79" spans="1:6" s="2" customFormat="1" x14ac:dyDescent="0.2">
      <c r="A79" s="87"/>
      <c r="B79" s="166"/>
      <c r="C79" s="167" t="s">
        <v>75</v>
      </c>
      <c r="D79" s="46"/>
      <c r="E79" s="46"/>
      <c r="F79" s="168"/>
    </row>
    <row r="80" spans="1:6" s="2" customFormat="1" x14ac:dyDescent="0.2">
      <c r="A80" s="87"/>
      <c r="B80" s="169"/>
      <c r="C80" s="165" t="s">
        <v>7</v>
      </c>
      <c r="D80" s="12"/>
      <c r="E80" s="12"/>
      <c r="F80" s="170"/>
    </row>
    <row r="81" spans="1:6" s="2" customFormat="1" x14ac:dyDescent="0.2">
      <c r="A81" s="87"/>
      <c r="B81" s="171"/>
      <c r="C81" s="11" t="s">
        <v>81</v>
      </c>
      <c r="D81" s="12">
        <v>0</v>
      </c>
      <c r="E81" s="12">
        <v>0</v>
      </c>
      <c r="F81" s="170">
        <f>SUM(D81:E81)</f>
        <v>0</v>
      </c>
    </row>
    <row r="82" spans="1:6" x14ac:dyDescent="0.2">
      <c r="B82" s="169"/>
      <c r="C82" s="11" t="s">
        <v>134</v>
      </c>
      <c r="D82" s="12">
        <v>0</v>
      </c>
      <c r="E82" s="12">
        <v>0</v>
      </c>
      <c r="F82" s="170">
        <f>SUM(D82:E82)</f>
        <v>0</v>
      </c>
    </row>
    <row r="83" spans="1:6" x14ac:dyDescent="0.2">
      <c r="B83" s="169"/>
      <c r="C83" s="11"/>
      <c r="D83" s="12"/>
      <c r="E83" s="12"/>
      <c r="F83" s="170"/>
    </row>
    <row r="84" spans="1:6" x14ac:dyDescent="0.2">
      <c r="B84" s="169"/>
      <c r="C84" s="165" t="s">
        <v>89</v>
      </c>
      <c r="D84" s="11"/>
      <c r="E84" s="11"/>
      <c r="F84" s="172"/>
    </row>
    <row r="85" spans="1:6" x14ac:dyDescent="0.2">
      <c r="B85" s="169"/>
      <c r="C85" s="11" t="s">
        <v>81</v>
      </c>
      <c r="D85" s="12">
        <v>0</v>
      </c>
      <c r="E85" s="12">
        <v>0</v>
      </c>
      <c r="F85" s="170">
        <f>SUM(D85:E85)</f>
        <v>0</v>
      </c>
    </row>
    <row r="86" spans="1:6" x14ac:dyDescent="0.2">
      <c r="B86" s="173"/>
      <c r="C86" s="11" t="s">
        <v>134</v>
      </c>
      <c r="D86" s="12">
        <v>0</v>
      </c>
      <c r="E86" s="12">
        <v>0</v>
      </c>
      <c r="F86" s="170">
        <f>SUM(D86:E86)</f>
        <v>0</v>
      </c>
    </row>
    <row r="87" spans="1:6" s="2" customFormat="1" x14ac:dyDescent="0.2">
      <c r="A87" s="87"/>
      <c r="B87" s="171"/>
      <c r="C87" s="11"/>
      <c r="D87" s="47"/>
      <c r="E87" s="47"/>
      <c r="F87" s="174"/>
    </row>
    <row r="88" spans="1:6" s="1" customFormat="1" x14ac:dyDescent="0.2">
      <c r="A88" s="15"/>
      <c r="B88" s="175" t="s">
        <v>41</v>
      </c>
      <c r="C88" s="176" t="s">
        <v>90</v>
      </c>
      <c r="D88" s="177">
        <f>SUM(D81:D87)</f>
        <v>0</v>
      </c>
      <c r="E88" s="177">
        <f>SUM(E81:E87)</f>
        <v>0</v>
      </c>
      <c r="F88" s="178">
        <f>SUM(D88:E88)</f>
        <v>0</v>
      </c>
    </row>
    <row r="89" spans="1:6" s="2" customFormat="1" x14ac:dyDescent="0.2">
      <c r="A89" s="87"/>
      <c r="B89" s="78"/>
      <c r="C89" s="83"/>
      <c r="D89" s="10"/>
      <c r="E89" s="10"/>
      <c r="F89" s="128"/>
    </row>
    <row r="90" spans="1:6" s="2" customFormat="1" x14ac:dyDescent="0.2">
      <c r="A90" s="87"/>
      <c r="B90" s="166"/>
      <c r="C90" s="167" t="s">
        <v>8</v>
      </c>
      <c r="D90" s="46"/>
      <c r="E90" s="46"/>
      <c r="F90" s="168"/>
    </row>
    <row r="91" spans="1:6" s="2" customFormat="1" x14ac:dyDescent="0.2">
      <c r="A91" s="87"/>
      <c r="B91" s="169"/>
      <c r="C91" s="165" t="s">
        <v>8</v>
      </c>
      <c r="D91" s="12"/>
      <c r="E91" s="12"/>
      <c r="F91" s="170"/>
    </row>
    <row r="92" spans="1:6" s="2" customFormat="1" x14ac:dyDescent="0.2">
      <c r="A92" s="87"/>
      <c r="B92" s="171"/>
      <c r="C92" s="65" t="s">
        <v>78</v>
      </c>
      <c r="D92" s="12">
        <v>0</v>
      </c>
      <c r="E92" s="12">
        <v>0</v>
      </c>
      <c r="F92" s="170">
        <f>SUM(D92:E92)</f>
        <v>0</v>
      </c>
    </row>
    <row r="93" spans="1:6" s="2" customFormat="1" x14ac:dyDescent="0.2">
      <c r="A93" s="87"/>
      <c r="B93" s="171"/>
      <c r="C93" s="65" t="s">
        <v>128</v>
      </c>
      <c r="D93" s="12">
        <v>0</v>
      </c>
      <c r="E93" s="12">
        <v>0</v>
      </c>
      <c r="F93" s="170">
        <f>SUM(D93:E93)</f>
        <v>0</v>
      </c>
    </row>
    <row r="94" spans="1:6" x14ac:dyDescent="0.2">
      <c r="B94" s="169"/>
      <c r="C94" s="30"/>
      <c r="D94" s="11"/>
      <c r="E94" s="11"/>
      <c r="F94" s="172"/>
    </row>
    <row r="95" spans="1:6" x14ac:dyDescent="0.2">
      <c r="B95" s="169"/>
      <c r="C95" s="165" t="s">
        <v>91</v>
      </c>
      <c r="D95" s="11"/>
      <c r="E95" s="11"/>
      <c r="F95" s="172"/>
    </row>
    <row r="96" spans="1:6" x14ac:dyDescent="0.2">
      <c r="B96" s="173"/>
      <c r="C96" s="65" t="s">
        <v>78</v>
      </c>
      <c r="D96" s="12">
        <v>0</v>
      </c>
      <c r="E96" s="12">
        <v>0</v>
      </c>
      <c r="F96" s="170">
        <f>SUM(D96:E96)</f>
        <v>0</v>
      </c>
    </row>
    <row r="97" spans="1:6" s="2" customFormat="1" x14ac:dyDescent="0.2">
      <c r="A97" s="87"/>
      <c r="B97" s="171"/>
      <c r="C97" s="65" t="s">
        <v>128</v>
      </c>
      <c r="D97" s="47">
        <v>0</v>
      </c>
      <c r="E97" s="47">
        <v>0</v>
      </c>
      <c r="F97" s="174">
        <f>SUM(D97:E97)</f>
        <v>0</v>
      </c>
    </row>
    <row r="98" spans="1:6" s="1" customFormat="1" x14ac:dyDescent="0.2">
      <c r="A98" s="15"/>
      <c r="B98" s="175" t="s">
        <v>42</v>
      </c>
      <c r="C98" s="176" t="s">
        <v>92</v>
      </c>
      <c r="D98" s="177">
        <f>SUM(D92:D97)</f>
        <v>0</v>
      </c>
      <c r="E98" s="177">
        <f>SUM(E92:E97)</f>
        <v>0</v>
      </c>
      <c r="F98" s="178">
        <f>SUM(D98:E98)</f>
        <v>0</v>
      </c>
    </row>
    <row r="99" spans="1:6" s="2" customFormat="1" x14ac:dyDescent="0.2">
      <c r="A99" s="87"/>
      <c r="B99" s="187"/>
      <c r="C99" s="185"/>
      <c r="D99" s="76"/>
      <c r="E99" s="76"/>
      <c r="F99" s="128"/>
    </row>
    <row r="100" spans="1:6" s="3" customFormat="1" ht="16" x14ac:dyDescent="0.2">
      <c r="A100" s="124"/>
      <c r="B100" s="186" t="s">
        <v>65</v>
      </c>
      <c r="C100" s="186"/>
      <c r="D100" s="81">
        <f>+D55+D66+D77+D88+D98</f>
        <v>0</v>
      </c>
      <c r="E100" s="81">
        <f>+E55+E66+E77+E88+E98</f>
        <v>0</v>
      </c>
      <c r="F100" s="129">
        <f>SUM(D100:E100)</f>
        <v>0</v>
      </c>
    </row>
    <row r="101" spans="1:6" x14ac:dyDescent="0.2">
      <c r="B101" s="188"/>
      <c r="C101" s="31"/>
      <c r="D101" s="5"/>
      <c r="E101" s="5"/>
      <c r="F101" s="130"/>
    </row>
    <row r="102" spans="1:6" s="4" customFormat="1" ht="17" thickBot="1" x14ac:dyDescent="0.25">
      <c r="A102" s="21"/>
      <c r="B102" s="184" t="s">
        <v>66</v>
      </c>
      <c r="C102" s="184"/>
      <c r="D102" s="82">
        <f>+D43+D100</f>
        <v>0</v>
      </c>
      <c r="E102" s="82">
        <f>+E43+E100</f>
        <v>0</v>
      </c>
      <c r="F102" s="131">
        <f>SUM(D102:E102)</f>
        <v>0</v>
      </c>
    </row>
    <row r="103" spans="1:6" x14ac:dyDescent="0.2">
      <c r="D103" s="5"/>
      <c r="E103" s="5"/>
      <c r="F103" s="5"/>
    </row>
    <row r="104" spans="1:6" x14ac:dyDescent="0.2">
      <c r="D104" s="5"/>
      <c r="E104" s="5"/>
      <c r="F104" s="5"/>
    </row>
  </sheetData>
  <phoneticPr fontId="14" type="noConversion"/>
  <printOptions gridLines="1"/>
  <pageMargins left="0.70866141732283472" right="0.70866141732283472" top="0.74803149606299213" bottom="0.74803149606299213" header="0.31496062992125984" footer="0.31496062992125984"/>
  <pageSetup paperSize="9" scale="5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F29E5-6C37-4D4B-82DC-B4A626377A1C}">
  <sheetPr>
    <pageSetUpPr fitToPage="1"/>
  </sheetPr>
  <dimension ref="A1:H64"/>
  <sheetViews>
    <sheetView workbookViewId="0">
      <pane xSplit="3" ySplit="4" topLeftCell="D5" activePane="bottomRight" state="frozen"/>
      <selection pane="topRight" activeCell="C1" sqref="C1"/>
      <selection pane="bottomLeft" activeCell="A6" sqref="A6"/>
      <selection pane="bottomRight" activeCell="F3" sqref="F3"/>
    </sheetView>
  </sheetViews>
  <sheetFormatPr baseColWidth="10" defaultColWidth="8.83203125" defaultRowHeight="15" x14ac:dyDescent="0.2"/>
  <cols>
    <col min="1" max="1" width="2.83203125" style="13" customWidth="1"/>
    <col min="3" max="3" width="64.1640625" bestFit="1" customWidth="1"/>
    <col min="4" max="5" width="13.5" customWidth="1"/>
    <col min="6" max="6" width="14.83203125" bestFit="1" customWidth="1"/>
    <col min="7" max="7" width="17.83203125" customWidth="1"/>
  </cols>
  <sheetData>
    <row r="1" spans="2:7" ht="16" x14ac:dyDescent="0.2">
      <c r="B1" s="18" t="s">
        <v>186</v>
      </c>
      <c r="C1" s="19"/>
      <c r="D1" s="19"/>
      <c r="E1" s="19"/>
      <c r="F1" s="19"/>
      <c r="G1" s="19"/>
    </row>
    <row r="2" spans="2:7" ht="32" x14ac:dyDescent="0.2">
      <c r="D2" s="14">
        <v>2023</v>
      </c>
      <c r="E2" s="14">
        <v>2024</v>
      </c>
      <c r="F2" s="14" t="s">
        <v>192</v>
      </c>
      <c r="G2" s="14" t="s">
        <v>181</v>
      </c>
    </row>
    <row r="3" spans="2:7" x14ac:dyDescent="0.2">
      <c r="D3" s="8" t="s">
        <v>28</v>
      </c>
      <c r="E3" s="8" t="s">
        <v>28</v>
      </c>
      <c r="F3" s="8" t="s">
        <v>28</v>
      </c>
    </row>
    <row r="4" spans="2:7" x14ac:dyDescent="0.2">
      <c r="D4" s="8" t="s">
        <v>29</v>
      </c>
      <c r="E4" s="8" t="s">
        <v>29</v>
      </c>
      <c r="F4" s="8" t="s">
        <v>29</v>
      </c>
    </row>
    <row r="5" spans="2:7" ht="16" x14ac:dyDescent="0.2">
      <c r="B5" s="147" t="s">
        <v>1</v>
      </c>
      <c r="C5" s="23"/>
      <c r="D5" s="37"/>
      <c r="E5" s="37"/>
      <c r="F5" s="37"/>
    </row>
    <row r="6" spans="2:7" ht="16" x14ac:dyDescent="0.2">
      <c r="B6" s="148" t="s">
        <v>69</v>
      </c>
      <c r="C6" s="132"/>
      <c r="D6" s="133"/>
      <c r="E6" s="133"/>
      <c r="F6" s="133"/>
      <c r="G6" s="12"/>
    </row>
    <row r="7" spans="2:7" x14ac:dyDescent="0.2">
      <c r="B7" s="149" t="s">
        <v>9</v>
      </c>
      <c r="C7" s="212" t="str">
        <f>'A. Activiteitenlasten'!C6</f>
        <v>naam activiteit 1</v>
      </c>
      <c r="D7" s="133">
        <f>'A. Activiteitenlasten'!I21</f>
        <v>0</v>
      </c>
      <c r="E7" s="133">
        <f>'A. Activiteitenlasten'!J21</f>
        <v>0</v>
      </c>
      <c r="F7" s="133">
        <f>+SUM(D7:E7)</f>
        <v>0</v>
      </c>
      <c r="G7" s="12">
        <v>0</v>
      </c>
    </row>
    <row r="8" spans="2:7" x14ac:dyDescent="0.2">
      <c r="B8" s="149" t="s">
        <v>10</v>
      </c>
      <c r="C8" s="212" t="str">
        <f>'A. Activiteitenlasten'!C23</f>
        <v>naam activiteit 2</v>
      </c>
      <c r="D8" s="133">
        <f>'A. Activiteitenlasten'!I38</f>
        <v>0</v>
      </c>
      <c r="E8" s="133">
        <f>'A. Activiteitenlasten'!J38</f>
        <v>0</v>
      </c>
      <c r="F8" s="133">
        <f t="shared" ref="F8:F16" si="0">+SUM(D8:E8)</f>
        <v>0</v>
      </c>
      <c r="G8" s="12">
        <v>0</v>
      </c>
    </row>
    <row r="9" spans="2:7" x14ac:dyDescent="0.2">
      <c r="B9" s="149" t="s">
        <v>153</v>
      </c>
      <c r="C9" s="212" t="str">
        <f>'A. Activiteitenlasten'!C40</f>
        <v>naam activiteit 3</v>
      </c>
      <c r="D9" s="133">
        <f>'A. Activiteitenlasten'!I55</f>
        <v>0</v>
      </c>
      <c r="E9" s="133">
        <f>'A. Activiteitenlasten'!J55</f>
        <v>0</v>
      </c>
      <c r="F9" s="133">
        <f t="shared" si="0"/>
        <v>0</v>
      </c>
      <c r="G9" s="12">
        <v>0</v>
      </c>
    </row>
    <row r="10" spans="2:7" x14ac:dyDescent="0.2">
      <c r="B10" s="149" t="s">
        <v>155</v>
      </c>
      <c r="C10" s="212" t="str">
        <f>'A. Activiteitenlasten'!C57</f>
        <v>naam activiteit 4</v>
      </c>
      <c r="D10" s="133">
        <f>'A. Activiteitenlasten'!I72</f>
        <v>0</v>
      </c>
      <c r="E10" s="133">
        <f>'A. Activiteitenlasten'!J72</f>
        <v>0</v>
      </c>
      <c r="F10" s="133">
        <f t="shared" si="0"/>
        <v>0</v>
      </c>
      <c r="G10" s="12">
        <v>0</v>
      </c>
    </row>
    <row r="11" spans="2:7" x14ac:dyDescent="0.2">
      <c r="B11" s="149" t="s">
        <v>158</v>
      </c>
      <c r="C11" s="212" t="str">
        <f>'A. Activiteitenlasten'!C74</f>
        <v>naam activiteit 5</v>
      </c>
      <c r="D11" s="133">
        <f>'A. Activiteitenlasten'!I89</f>
        <v>0</v>
      </c>
      <c r="E11" s="133">
        <f>'A. Activiteitenlasten'!J89</f>
        <v>0</v>
      </c>
      <c r="F11" s="133">
        <f t="shared" si="0"/>
        <v>0</v>
      </c>
      <c r="G11" s="12">
        <v>0</v>
      </c>
    </row>
    <row r="12" spans="2:7" x14ac:dyDescent="0.2">
      <c r="B12" s="149" t="s">
        <v>161</v>
      </c>
      <c r="C12" s="212" t="str">
        <f>'A. Activiteitenlasten'!C91</f>
        <v>naam activiteit 6</v>
      </c>
      <c r="D12" s="133">
        <f>'A. Activiteitenlasten'!I106</f>
        <v>0</v>
      </c>
      <c r="E12" s="133">
        <f>'A. Activiteitenlasten'!J106</f>
        <v>0</v>
      </c>
      <c r="F12" s="133">
        <f t="shared" si="0"/>
        <v>0</v>
      </c>
      <c r="G12" s="12">
        <v>0</v>
      </c>
    </row>
    <row r="13" spans="2:7" x14ac:dyDescent="0.2">
      <c r="B13" s="149" t="s">
        <v>163</v>
      </c>
      <c r="C13" s="212" t="str">
        <f>'A. Activiteitenlasten'!C108</f>
        <v>naam activiteit 7</v>
      </c>
      <c r="D13" s="133">
        <f>'A. Activiteitenlasten'!I123</f>
        <v>0</v>
      </c>
      <c r="E13" s="133">
        <f>'A. Activiteitenlasten'!J123</f>
        <v>0</v>
      </c>
      <c r="F13" s="133">
        <f t="shared" si="0"/>
        <v>0</v>
      </c>
      <c r="G13" s="12">
        <v>0</v>
      </c>
    </row>
    <row r="14" spans="2:7" x14ac:dyDescent="0.2">
      <c r="B14" s="149" t="s">
        <v>165</v>
      </c>
      <c r="C14" s="212" t="str">
        <f>'A. Activiteitenlasten'!C125</f>
        <v>naam activiteit 8</v>
      </c>
      <c r="D14" s="133">
        <f>'A. Activiteitenlasten'!I140</f>
        <v>0</v>
      </c>
      <c r="E14" s="133">
        <f>'A. Activiteitenlasten'!J140</f>
        <v>0</v>
      </c>
      <c r="F14" s="133">
        <f t="shared" si="0"/>
        <v>0</v>
      </c>
      <c r="G14" s="12">
        <v>0</v>
      </c>
    </row>
    <row r="15" spans="2:7" x14ac:dyDescent="0.2">
      <c r="B15" s="149" t="s">
        <v>168</v>
      </c>
      <c r="C15" s="212" t="str">
        <f>'A. Activiteitenlasten'!C142</f>
        <v>naam activiteit 9</v>
      </c>
      <c r="D15" s="133">
        <f>'A. Activiteitenlasten'!I157</f>
        <v>0</v>
      </c>
      <c r="E15" s="133">
        <f>'A. Activiteitenlasten'!J157</f>
        <v>0</v>
      </c>
      <c r="F15" s="133">
        <f t="shared" si="0"/>
        <v>0</v>
      </c>
      <c r="G15" s="12">
        <v>0</v>
      </c>
    </row>
    <row r="16" spans="2:7" x14ac:dyDescent="0.2">
      <c r="B16" s="149" t="s">
        <v>170</v>
      </c>
      <c r="C16" s="212" t="str">
        <f>'A. Activiteitenlasten'!C159</f>
        <v>naam activiteit 10</v>
      </c>
      <c r="D16" s="133">
        <f>'A. Activiteitenlasten'!I174</f>
        <v>0</v>
      </c>
      <c r="E16" s="133">
        <f>'A. Activiteitenlasten'!J174</f>
        <v>0</v>
      </c>
      <c r="F16" s="133">
        <f t="shared" si="0"/>
        <v>0</v>
      </c>
      <c r="G16" s="12">
        <v>0</v>
      </c>
    </row>
    <row r="17" spans="1:8" x14ac:dyDescent="0.2">
      <c r="B17" s="215"/>
      <c r="C17" s="216" t="s">
        <v>127</v>
      </c>
      <c r="D17" s="217"/>
      <c r="E17" s="217"/>
      <c r="F17" s="217"/>
      <c r="G17" s="217"/>
    </row>
    <row r="18" spans="1:8" s="32" customFormat="1" ht="16" x14ac:dyDescent="0.2">
      <c r="A18" s="41"/>
      <c r="B18" s="133" t="s">
        <v>23</v>
      </c>
      <c r="C18" s="133"/>
      <c r="D18" s="213">
        <f>SUM(D7:D17)</f>
        <v>0</v>
      </c>
      <c r="E18" s="213">
        <f>SUM(E7:E17)</f>
        <v>0</v>
      </c>
      <c r="F18" s="213">
        <f>SUM(F7:F17)</f>
        <v>0</v>
      </c>
      <c r="G18" s="182">
        <f>SUM(G7:G17)</f>
        <v>0</v>
      </c>
      <c r="H18" s="214"/>
    </row>
    <row r="19" spans="1:8" x14ac:dyDescent="0.2">
      <c r="B19" s="13"/>
      <c r="C19" s="13"/>
      <c r="D19" s="9"/>
      <c r="E19" s="9"/>
      <c r="F19" s="9"/>
      <c r="G19" s="9"/>
    </row>
    <row r="20" spans="1:8" ht="16" x14ac:dyDescent="0.2">
      <c r="B20" s="134" t="s">
        <v>55</v>
      </c>
      <c r="C20" s="105"/>
      <c r="D20" s="85"/>
      <c r="E20" s="85"/>
      <c r="F20" s="85"/>
    </row>
    <row r="21" spans="1:8" x14ac:dyDescent="0.2">
      <c r="B21" s="150" t="s">
        <v>14</v>
      </c>
      <c r="C21" s="105" t="s">
        <v>16</v>
      </c>
      <c r="D21" s="85">
        <f>'B. Beheerslasten'!I14</f>
        <v>0</v>
      </c>
      <c r="E21" s="85">
        <f>'B. Beheerslasten'!J14</f>
        <v>0</v>
      </c>
      <c r="F21" s="85">
        <f>+SUM(D21:E21)</f>
        <v>0</v>
      </c>
    </row>
    <row r="22" spans="1:8" x14ac:dyDescent="0.2">
      <c r="B22" s="150" t="s">
        <v>15</v>
      </c>
      <c r="C22" s="105" t="s">
        <v>17</v>
      </c>
      <c r="D22" s="85">
        <f>'B. Beheerslasten'!I23</f>
        <v>0</v>
      </c>
      <c r="E22" s="85">
        <f>'B. Beheerslasten'!J23</f>
        <v>0</v>
      </c>
      <c r="F22" s="85">
        <f>+SUM(D22:E22)</f>
        <v>0</v>
      </c>
    </row>
    <row r="23" spans="1:8" s="32" customFormat="1" ht="16" x14ac:dyDescent="0.2">
      <c r="A23" s="41"/>
      <c r="B23" s="134" t="s">
        <v>22</v>
      </c>
      <c r="C23" s="134"/>
      <c r="D23" s="86">
        <f>SUM(D21:D22)</f>
        <v>0</v>
      </c>
      <c r="E23" s="86">
        <f>SUM(E21:E22)</f>
        <v>0</v>
      </c>
      <c r="F23" s="86">
        <f>SUM(F21:F22)</f>
        <v>0</v>
      </c>
    </row>
    <row r="24" spans="1:8" x14ac:dyDescent="0.2">
      <c r="B24" s="13"/>
      <c r="C24" s="13"/>
      <c r="D24" s="9"/>
      <c r="E24" s="9"/>
      <c r="F24" s="9"/>
    </row>
    <row r="25" spans="1:8" s="32" customFormat="1" ht="16" x14ac:dyDescent="0.2">
      <c r="A25" s="41"/>
      <c r="B25" s="151" t="s">
        <v>70</v>
      </c>
      <c r="C25" s="135"/>
      <c r="D25" s="136">
        <f>+D23+D18</f>
        <v>0</v>
      </c>
      <c r="E25" s="136">
        <f>+E23+E18</f>
        <v>0</v>
      </c>
      <c r="F25" s="136">
        <f>+F23+F18</f>
        <v>0</v>
      </c>
    </row>
    <row r="26" spans="1:8" x14ac:dyDescent="0.2">
      <c r="D26" s="5"/>
      <c r="E26" s="5"/>
      <c r="F26" s="5"/>
    </row>
    <row r="27" spans="1:8" ht="16" x14ac:dyDescent="0.2">
      <c r="B27" s="152" t="s">
        <v>0</v>
      </c>
      <c r="C27" s="137"/>
      <c r="D27" s="137"/>
      <c r="E27" s="137"/>
      <c r="F27" s="137"/>
    </row>
    <row r="28" spans="1:8" ht="16" x14ac:dyDescent="0.2">
      <c r="B28" s="153" t="s">
        <v>57</v>
      </c>
      <c r="C28" s="138"/>
      <c r="D28" s="138"/>
      <c r="E28" s="138"/>
      <c r="F28" s="138"/>
    </row>
    <row r="29" spans="1:8" x14ac:dyDescent="0.2">
      <c r="B29" s="138"/>
      <c r="C29" s="139" t="s">
        <v>2</v>
      </c>
      <c r="D29" s="138"/>
      <c r="E29" s="138"/>
      <c r="F29" s="138"/>
    </row>
    <row r="30" spans="1:8" x14ac:dyDescent="0.2">
      <c r="B30" s="154" t="s">
        <v>18</v>
      </c>
      <c r="C30" s="138" t="s">
        <v>11</v>
      </c>
      <c r="D30" s="140">
        <f>'C.+D. Baten'!D17</f>
        <v>0</v>
      </c>
      <c r="E30" s="140">
        <f>'C.+D. Baten'!E17</f>
        <v>0</v>
      </c>
      <c r="F30" s="140">
        <f>+SUM(D30:E30)</f>
        <v>0</v>
      </c>
    </row>
    <row r="31" spans="1:8" x14ac:dyDescent="0.2">
      <c r="B31" s="154" t="s">
        <v>19</v>
      </c>
      <c r="C31" s="138" t="s">
        <v>12</v>
      </c>
      <c r="D31" s="140">
        <f>'C.+D. Baten'!D19</f>
        <v>0</v>
      </c>
      <c r="E31" s="140">
        <f>'C.+D. Baten'!E19</f>
        <v>0</v>
      </c>
      <c r="F31" s="140">
        <f>+SUM(D31:E31)</f>
        <v>0</v>
      </c>
    </row>
    <row r="32" spans="1:8" x14ac:dyDescent="0.2">
      <c r="B32" s="154" t="s">
        <v>58</v>
      </c>
      <c r="C32" s="138" t="s">
        <v>13</v>
      </c>
      <c r="D32" s="77">
        <f>'C.+D. Baten'!D24</f>
        <v>0</v>
      </c>
      <c r="E32" s="77">
        <f>'C.+D. Baten'!E24</f>
        <v>0</v>
      </c>
      <c r="F32" s="77">
        <f>+SUM(D32:E32)</f>
        <v>0</v>
      </c>
    </row>
    <row r="33" spans="1:6" s="1" customFormat="1" x14ac:dyDescent="0.2">
      <c r="A33" s="15"/>
      <c r="B33" s="139"/>
      <c r="C33" s="139" t="s">
        <v>68</v>
      </c>
      <c r="D33" s="141">
        <f>SUM(D30:D32)</f>
        <v>0</v>
      </c>
      <c r="E33" s="141">
        <f t="shared" ref="E33:F33" si="1">SUM(E30:E32)</f>
        <v>0</v>
      </c>
      <c r="F33" s="141">
        <f t="shared" si="1"/>
        <v>0</v>
      </c>
    </row>
    <row r="34" spans="1:6" x14ac:dyDescent="0.2">
      <c r="B34" s="138"/>
      <c r="C34" s="138"/>
      <c r="D34" s="140"/>
      <c r="E34" s="140"/>
      <c r="F34" s="140"/>
    </row>
    <row r="35" spans="1:6" s="1" customFormat="1" x14ac:dyDescent="0.2">
      <c r="A35" s="15"/>
      <c r="B35" s="155" t="s">
        <v>59</v>
      </c>
      <c r="C35" s="139" t="s">
        <v>3</v>
      </c>
      <c r="D35" s="141">
        <f>'C.+D. Baten'!D28</f>
        <v>0</v>
      </c>
      <c r="E35" s="141">
        <f>'C.+D. Baten'!E28</f>
        <v>0</v>
      </c>
      <c r="F35" s="141">
        <f>SUM(D35:E35)</f>
        <v>0</v>
      </c>
    </row>
    <row r="36" spans="1:6" x14ac:dyDescent="0.2">
      <c r="B36" s="154"/>
      <c r="C36" s="138"/>
      <c r="D36" s="140"/>
      <c r="E36" s="140"/>
      <c r="F36" s="140"/>
    </row>
    <row r="37" spans="1:6" x14ac:dyDescent="0.2">
      <c r="B37" s="154"/>
      <c r="C37" s="139" t="s">
        <v>4</v>
      </c>
      <c r="D37" s="140"/>
      <c r="E37" s="140"/>
      <c r="F37" s="140"/>
    </row>
    <row r="38" spans="1:6" x14ac:dyDescent="0.2">
      <c r="B38" s="154" t="s">
        <v>60</v>
      </c>
      <c r="C38" s="138" t="s">
        <v>24</v>
      </c>
      <c r="D38" s="140">
        <f>'C.+D. Baten'!D30</f>
        <v>0</v>
      </c>
      <c r="E38" s="140">
        <f>'C.+D. Baten'!E30</f>
        <v>0</v>
      </c>
      <c r="F38" s="140">
        <f>+SUM(D38:E38)</f>
        <v>0</v>
      </c>
    </row>
    <row r="39" spans="1:6" x14ac:dyDescent="0.2">
      <c r="B39" s="154" t="s">
        <v>61</v>
      </c>
      <c r="C39" s="138" t="s">
        <v>25</v>
      </c>
      <c r="D39" s="140">
        <f>'C.+D. Baten'!D32</f>
        <v>0</v>
      </c>
      <c r="E39" s="140">
        <f>'C.+D. Baten'!E32</f>
        <v>0</v>
      </c>
      <c r="F39" s="140">
        <f>+SUM(D39:E39)</f>
        <v>0</v>
      </c>
    </row>
    <row r="40" spans="1:6" x14ac:dyDescent="0.2">
      <c r="B40" s="154" t="s">
        <v>62</v>
      </c>
      <c r="C40" s="138" t="s">
        <v>26</v>
      </c>
      <c r="D40" s="140">
        <f>'C.+D. Baten'!D37</f>
        <v>0</v>
      </c>
      <c r="E40" s="140">
        <f>'C.+D. Baten'!E37</f>
        <v>0</v>
      </c>
      <c r="F40" s="140">
        <f>+SUM(D40:E40)</f>
        <v>0</v>
      </c>
    </row>
    <row r="41" spans="1:6" x14ac:dyDescent="0.2">
      <c r="B41" s="154" t="s">
        <v>63</v>
      </c>
      <c r="C41" s="138" t="s">
        <v>27</v>
      </c>
      <c r="D41" s="140">
        <f>'C.+D. Baten'!D39</f>
        <v>0</v>
      </c>
      <c r="E41" s="140">
        <f>'C.+D. Baten'!E39</f>
        <v>0</v>
      </c>
      <c r="F41" s="140">
        <f>+SUM(D41:E41)</f>
        <v>0</v>
      </c>
    </row>
    <row r="42" spans="1:6" x14ac:dyDescent="0.2">
      <c r="B42" s="154" t="s">
        <v>105</v>
      </c>
      <c r="C42" s="138" t="s">
        <v>106</v>
      </c>
      <c r="D42" s="77">
        <f>'C.+D. Baten'!D41</f>
        <v>0</v>
      </c>
      <c r="E42" s="77">
        <f>'C.+D. Baten'!E41</f>
        <v>0</v>
      </c>
      <c r="F42" s="77">
        <f>+SUM(D42:E42)</f>
        <v>0</v>
      </c>
    </row>
    <row r="43" spans="1:6" s="1" customFormat="1" x14ac:dyDescent="0.2">
      <c r="A43" s="15"/>
      <c r="B43" s="139"/>
      <c r="C43" s="139" t="s">
        <v>107</v>
      </c>
      <c r="D43" s="141">
        <f>SUM(D38:D42)</f>
        <v>0</v>
      </c>
      <c r="E43" s="141">
        <f t="shared" ref="E43:F43" si="2">SUM(E38:E42)</f>
        <v>0</v>
      </c>
      <c r="F43" s="141">
        <f t="shared" si="2"/>
        <v>0</v>
      </c>
    </row>
    <row r="44" spans="1:6" x14ac:dyDescent="0.2">
      <c r="B44" s="138"/>
      <c r="C44" s="139"/>
      <c r="D44" s="140"/>
      <c r="E44" s="140"/>
      <c r="F44" s="140"/>
    </row>
    <row r="45" spans="1:6" s="32" customFormat="1" ht="16" x14ac:dyDescent="0.2">
      <c r="A45" s="41"/>
      <c r="B45" s="142" t="s">
        <v>67</v>
      </c>
      <c r="C45" s="142"/>
      <c r="D45" s="106">
        <f>+D33+D35+D43</f>
        <v>0</v>
      </c>
      <c r="E45" s="106">
        <f t="shared" ref="E45" si="3">+E33+E35+E43</f>
        <v>0</v>
      </c>
      <c r="F45" s="106">
        <f t="shared" ref="F45" si="4">+F33+F35+F43</f>
        <v>0</v>
      </c>
    </row>
    <row r="46" spans="1:6" x14ac:dyDescent="0.2">
      <c r="B46" s="138"/>
      <c r="C46" s="138"/>
      <c r="D46" s="140"/>
      <c r="E46" s="140"/>
      <c r="F46" s="140"/>
    </row>
    <row r="47" spans="1:6" ht="16" x14ac:dyDescent="0.2">
      <c r="B47" s="153" t="s">
        <v>108</v>
      </c>
      <c r="C47" s="138"/>
      <c r="D47" s="140"/>
      <c r="E47" s="140"/>
      <c r="F47" s="140"/>
    </row>
    <row r="48" spans="1:6" x14ac:dyDescent="0.2">
      <c r="B48" s="138"/>
      <c r="C48" s="139" t="s">
        <v>72</v>
      </c>
      <c r="D48" s="140"/>
      <c r="E48" s="140"/>
      <c r="F48" s="140"/>
    </row>
    <row r="49" spans="1:6" x14ac:dyDescent="0.2">
      <c r="B49" s="154" t="s">
        <v>21</v>
      </c>
      <c r="C49" s="138" t="s">
        <v>95</v>
      </c>
      <c r="D49" s="140">
        <f>'C.+D. Baten'!D55</f>
        <v>0</v>
      </c>
      <c r="E49" s="140">
        <f>'C.+D. Baten'!E55</f>
        <v>0</v>
      </c>
      <c r="F49" s="140">
        <f>+SUM(D49:E49)</f>
        <v>0</v>
      </c>
    </row>
    <row r="50" spans="1:6" x14ac:dyDescent="0.2">
      <c r="B50" s="154" t="s">
        <v>20</v>
      </c>
      <c r="C50" s="138" t="s">
        <v>73</v>
      </c>
      <c r="D50" s="140">
        <f>'C.+D. Baten'!D66</f>
        <v>0</v>
      </c>
      <c r="E50" s="140">
        <f>'C.+D. Baten'!E66</f>
        <v>0</v>
      </c>
      <c r="F50" s="140">
        <f>+SUM(D50:E50)</f>
        <v>0</v>
      </c>
    </row>
    <row r="51" spans="1:6" x14ac:dyDescent="0.2">
      <c r="B51" s="154" t="s">
        <v>40</v>
      </c>
      <c r="C51" s="138" t="s">
        <v>74</v>
      </c>
      <c r="D51" s="140">
        <f>'C.+D. Baten'!D77</f>
        <v>0</v>
      </c>
      <c r="E51" s="140">
        <f>'C.+D. Baten'!E77</f>
        <v>0</v>
      </c>
      <c r="F51" s="140">
        <f>+SUM(D51:E51)</f>
        <v>0</v>
      </c>
    </row>
    <row r="52" spans="1:6" x14ac:dyDescent="0.2">
      <c r="B52" s="154" t="s">
        <v>41</v>
      </c>
      <c r="C52" s="138" t="s">
        <v>75</v>
      </c>
      <c r="D52" s="140">
        <f>'C.+D. Baten'!D88</f>
        <v>0</v>
      </c>
      <c r="E52" s="140">
        <f>'C.+D. Baten'!E88</f>
        <v>0</v>
      </c>
      <c r="F52" s="140">
        <f>+SUM(D52:E52)</f>
        <v>0</v>
      </c>
    </row>
    <row r="53" spans="1:6" x14ac:dyDescent="0.2">
      <c r="B53" s="154" t="s">
        <v>42</v>
      </c>
      <c r="C53" s="138" t="s">
        <v>76</v>
      </c>
      <c r="D53" s="140">
        <f>'C.+D. Baten'!D98</f>
        <v>0</v>
      </c>
      <c r="E53" s="140">
        <f>'C.+D. Baten'!E98</f>
        <v>0</v>
      </c>
      <c r="F53" s="140">
        <f>+SUM(D53:E53)</f>
        <v>0</v>
      </c>
    </row>
    <row r="54" spans="1:6" x14ac:dyDescent="0.2">
      <c r="B54" s="154"/>
      <c r="C54" s="138"/>
      <c r="D54" s="140"/>
      <c r="E54" s="140"/>
      <c r="F54" s="140"/>
    </row>
    <row r="55" spans="1:6" s="32" customFormat="1" ht="16" x14ac:dyDescent="0.2">
      <c r="A55" s="41"/>
      <c r="B55" s="142" t="s">
        <v>65</v>
      </c>
      <c r="C55" s="142"/>
      <c r="D55" s="106">
        <f>SUM(D49:D53)</f>
        <v>0</v>
      </c>
      <c r="E55" s="106">
        <f t="shared" ref="E55" si="5">SUM(E49:E53)</f>
        <v>0</v>
      </c>
      <c r="F55" s="106">
        <f t="shared" ref="F55" si="6">SUM(F49:F53)</f>
        <v>0</v>
      </c>
    </row>
    <row r="56" spans="1:6" x14ac:dyDescent="0.2">
      <c r="B56" s="13"/>
      <c r="C56" s="13"/>
      <c r="D56" s="9"/>
      <c r="E56" s="9"/>
      <c r="F56" s="9"/>
    </row>
    <row r="57" spans="1:6" s="4" customFormat="1" ht="16" x14ac:dyDescent="0.2">
      <c r="A57" s="21"/>
      <c r="B57" s="143" t="s">
        <v>66</v>
      </c>
      <c r="C57" s="143"/>
      <c r="D57" s="144">
        <f>+D45+D55</f>
        <v>0</v>
      </c>
      <c r="E57" s="144">
        <f t="shared" ref="E57" si="7">+E45+E55</f>
        <v>0</v>
      </c>
      <c r="F57" s="144">
        <f t="shared" ref="F57" si="8">+F45+F55</f>
        <v>0</v>
      </c>
    </row>
    <row r="58" spans="1:6" x14ac:dyDescent="0.2">
      <c r="D58" s="5"/>
      <c r="E58" s="5"/>
      <c r="F58" s="5"/>
    </row>
    <row r="59" spans="1:6" x14ac:dyDescent="0.2">
      <c r="D59" s="5"/>
      <c r="E59" s="5"/>
      <c r="F59" s="5"/>
    </row>
    <row r="60" spans="1:6" ht="16" x14ac:dyDescent="0.2">
      <c r="B60" s="156" t="s">
        <v>45</v>
      </c>
      <c r="C60" s="145"/>
      <c r="D60" s="146">
        <f>D57-D25</f>
        <v>0</v>
      </c>
      <c r="E60" s="146">
        <f>E57-E25</f>
        <v>0</v>
      </c>
      <c r="F60" s="146">
        <f>SUM(D60:E60)</f>
        <v>0</v>
      </c>
    </row>
    <row r="61" spans="1:6" x14ac:dyDescent="0.2">
      <c r="D61" s="5"/>
      <c r="E61" s="5"/>
      <c r="F61" s="5"/>
    </row>
    <row r="62" spans="1:6" s="4" customFormat="1" ht="16" x14ac:dyDescent="0.2">
      <c r="A62" s="21"/>
      <c r="B62" s="33" t="s">
        <v>109</v>
      </c>
      <c r="C62" s="34"/>
      <c r="D62" s="35">
        <f>-D60</f>
        <v>0</v>
      </c>
      <c r="E62" s="35">
        <f>-E60</f>
        <v>0</v>
      </c>
      <c r="F62" s="35">
        <f>SUM(D62:E62)</f>
        <v>0</v>
      </c>
    </row>
    <row r="64" spans="1:6" x14ac:dyDescent="0.2">
      <c r="B64" s="158" t="s">
        <v>110</v>
      </c>
      <c r="C64" s="158"/>
      <c r="D64" s="157"/>
      <c r="E64" s="157"/>
      <c r="F64" s="159" t="e">
        <f>F62/F25</f>
        <v>#DIV/0!</v>
      </c>
    </row>
  </sheetData>
  <phoneticPr fontId="14" type="noConversion"/>
  <conditionalFormatting sqref="F64">
    <cfRule type="cellIs" dxfId="0" priority="1" operator="greaterThan">
      <formula>0.8</formula>
    </cfRule>
  </conditionalFormatting>
  <printOptions gridLines="1"/>
  <pageMargins left="0.70866141732283472" right="0.70866141732283472" top="0.74803149606299213" bottom="0.74803149606299213" header="0.31496062992125984" footer="0.31496062992125984"/>
  <pageSetup paperSize="9" scale="53"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F16AA-5EDA-184A-B997-93B1782BCED4}">
  <dimension ref="B1:H25"/>
  <sheetViews>
    <sheetView workbookViewId="0">
      <selection activeCell="E11" sqref="E11"/>
    </sheetView>
  </sheetViews>
  <sheetFormatPr baseColWidth="10" defaultRowHeight="15" x14ac:dyDescent="0.2"/>
  <cols>
    <col min="1" max="1" width="2.83203125" customWidth="1"/>
    <col min="2" max="2" width="49.83203125" bestFit="1" customWidth="1"/>
    <col min="4" max="8" width="15.83203125" customWidth="1"/>
  </cols>
  <sheetData>
    <row r="1" spans="2:8" ht="16" x14ac:dyDescent="0.2">
      <c r="B1" s="18" t="s">
        <v>187</v>
      </c>
      <c r="C1" s="19"/>
      <c r="D1" s="19"/>
      <c r="E1" s="19"/>
      <c r="F1" s="19"/>
      <c r="G1" s="19"/>
      <c r="H1" s="19"/>
    </row>
    <row r="2" spans="2:8" s="189" customFormat="1" ht="72" customHeight="1" thickBot="1" x14ac:dyDescent="0.25">
      <c r="B2" s="222" t="s">
        <v>137</v>
      </c>
      <c r="C2" s="222"/>
      <c r="D2" s="222"/>
      <c r="E2" s="222"/>
      <c r="F2" s="222"/>
      <c r="G2" s="222"/>
      <c r="H2" s="222"/>
    </row>
    <row r="3" spans="2:8" s="104" customFormat="1" ht="16" x14ac:dyDescent="0.2">
      <c r="B3" s="160" t="s">
        <v>116</v>
      </c>
      <c r="C3" s="161" t="s">
        <v>112</v>
      </c>
      <c r="D3" s="162" t="s">
        <v>117</v>
      </c>
      <c r="E3" s="220" t="s">
        <v>118</v>
      </c>
      <c r="F3" s="220"/>
      <c r="G3" s="220"/>
      <c r="H3" s="221"/>
    </row>
    <row r="4" spans="2:8" ht="16" thickBot="1" x14ac:dyDescent="0.25">
      <c r="B4" s="97"/>
      <c r="C4" s="98"/>
      <c r="D4" s="98"/>
      <c r="E4" s="99" t="s">
        <v>120</v>
      </c>
      <c r="F4" s="99" t="s">
        <v>124</v>
      </c>
      <c r="G4" s="99" t="s">
        <v>121</v>
      </c>
      <c r="H4" s="100" t="s">
        <v>122</v>
      </c>
    </row>
    <row r="5" spans="2:8" x14ac:dyDescent="0.2">
      <c r="B5" s="94"/>
      <c r="C5" s="95">
        <v>2023</v>
      </c>
      <c r="D5" s="95"/>
      <c r="E5" s="95"/>
      <c r="F5" s="95"/>
      <c r="G5" s="95"/>
      <c r="H5" s="96"/>
    </row>
    <row r="6" spans="2:8" x14ac:dyDescent="0.2">
      <c r="B6" s="101"/>
      <c r="C6" s="102"/>
      <c r="D6" s="102"/>
      <c r="E6" s="102"/>
      <c r="F6" s="102"/>
      <c r="G6" s="102"/>
      <c r="H6" s="103"/>
    </row>
    <row r="7" spans="2:8" x14ac:dyDescent="0.2">
      <c r="B7" s="89"/>
      <c r="C7" s="88"/>
      <c r="D7" s="88"/>
      <c r="E7" s="88"/>
      <c r="F7" s="88"/>
      <c r="G7" s="88"/>
      <c r="H7" s="92"/>
    </row>
    <row r="8" spans="2:8" x14ac:dyDescent="0.2">
      <c r="B8" s="101"/>
      <c r="C8" s="102"/>
      <c r="D8" s="102"/>
      <c r="E8" s="102"/>
      <c r="F8" s="102"/>
      <c r="G8" s="102"/>
      <c r="H8" s="103"/>
    </row>
    <row r="9" spans="2:8" x14ac:dyDescent="0.2">
      <c r="B9" s="89"/>
      <c r="C9" s="88"/>
      <c r="D9" s="88"/>
      <c r="E9" s="88"/>
      <c r="F9" s="88"/>
      <c r="G9" s="88"/>
      <c r="H9" s="92"/>
    </row>
    <row r="10" spans="2:8" x14ac:dyDescent="0.2">
      <c r="B10" s="101"/>
      <c r="C10" s="102"/>
      <c r="D10" s="102"/>
      <c r="E10" s="102"/>
      <c r="F10" s="102"/>
      <c r="G10" s="102"/>
      <c r="H10" s="103"/>
    </row>
    <row r="11" spans="2:8" x14ac:dyDescent="0.2">
      <c r="B11" s="89"/>
      <c r="C11" s="88"/>
      <c r="D11" s="88"/>
      <c r="E11" s="88"/>
      <c r="F11" s="88"/>
      <c r="G11" s="88"/>
      <c r="H11" s="92"/>
    </row>
    <row r="12" spans="2:8" x14ac:dyDescent="0.2">
      <c r="B12" s="101"/>
      <c r="C12" s="102"/>
      <c r="D12" s="102"/>
      <c r="E12" s="102"/>
      <c r="F12" s="102"/>
      <c r="G12" s="102"/>
      <c r="H12" s="103"/>
    </row>
    <row r="13" spans="2:8" x14ac:dyDescent="0.2">
      <c r="B13" s="89"/>
      <c r="C13" s="88"/>
      <c r="D13" s="88"/>
      <c r="E13" s="88"/>
      <c r="F13" s="88"/>
      <c r="G13" s="88"/>
      <c r="H13" s="92"/>
    </row>
    <row r="14" spans="2:8" x14ac:dyDescent="0.2">
      <c r="B14" s="101"/>
      <c r="C14" s="102"/>
      <c r="D14" s="102"/>
      <c r="E14" s="102"/>
      <c r="F14" s="102"/>
      <c r="G14" s="102"/>
      <c r="H14" s="103"/>
    </row>
    <row r="15" spans="2:8" x14ac:dyDescent="0.2">
      <c r="B15" s="89"/>
      <c r="C15" s="88"/>
      <c r="D15" s="88"/>
      <c r="E15" s="88"/>
      <c r="F15" s="88"/>
      <c r="G15" s="88"/>
      <c r="H15" s="92"/>
    </row>
    <row r="16" spans="2:8" x14ac:dyDescent="0.2">
      <c r="B16" s="101"/>
      <c r="C16" s="102"/>
      <c r="D16" s="102"/>
      <c r="E16" s="102"/>
      <c r="F16" s="102"/>
      <c r="G16" s="102"/>
      <c r="H16" s="103"/>
    </row>
    <row r="17" spans="2:8" x14ac:dyDescent="0.2">
      <c r="B17" s="89"/>
      <c r="C17" s="88"/>
      <c r="D17" s="88"/>
      <c r="E17" s="88"/>
      <c r="F17" s="88"/>
      <c r="G17" s="88"/>
      <c r="H17" s="92"/>
    </row>
    <row r="18" spans="2:8" x14ac:dyDescent="0.2">
      <c r="B18" s="101"/>
      <c r="C18" s="102"/>
      <c r="D18" s="102"/>
      <c r="E18" s="102"/>
      <c r="F18" s="102"/>
      <c r="G18" s="102"/>
      <c r="H18" s="103"/>
    </row>
    <row r="19" spans="2:8" x14ac:dyDescent="0.2">
      <c r="B19" s="89"/>
      <c r="C19" s="88"/>
      <c r="D19" s="88"/>
      <c r="E19" s="88"/>
      <c r="F19" s="88"/>
      <c r="G19" s="88"/>
      <c r="H19" s="92"/>
    </row>
    <row r="20" spans="2:8" x14ac:dyDescent="0.2">
      <c r="B20" s="101"/>
      <c r="C20" s="102"/>
      <c r="D20" s="102"/>
      <c r="E20" s="102"/>
      <c r="F20" s="102"/>
      <c r="G20" s="102"/>
      <c r="H20" s="103"/>
    </row>
    <row r="21" spans="2:8" x14ac:dyDescent="0.2">
      <c r="B21" s="89"/>
      <c r="C21" s="88"/>
      <c r="D21" s="88"/>
      <c r="E21" s="88"/>
      <c r="F21" s="88"/>
      <c r="G21" s="88"/>
      <c r="H21" s="92"/>
    </row>
    <row r="22" spans="2:8" x14ac:dyDescent="0.2">
      <c r="B22" s="101"/>
      <c r="C22" s="102"/>
      <c r="D22" s="102"/>
      <c r="E22" s="102"/>
      <c r="F22" s="102"/>
      <c r="G22" s="102"/>
      <c r="H22" s="103"/>
    </row>
    <row r="23" spans="2:8" x14ac:dyDescent="0.2">
      <c r="B23" s="89"/>
      <c r="C23" s="88"/>
      <c r="D23" s="88"/>
      <c r="E23" s="88"/>
      <c r="F23" s="88"/>
      <c r="G23" s="88"/>
      <c r="H23" s="92"/>
    </row>
    <row r="24" spans="2:8" x14ac:dyDescent="0.2">
      <c r="B24" s="101"/>
      <c r="C24" s="102"/>
      <c r="D24" s="102"/>
      <c r="E24" s="102"/>
      <c r="F24" s="102"/>
      <c r="G24" s="102"/>
      <c r="H24" s="103"/>
    </row>
    <row r="25" spans="2:8" ht="16" thickBot="1" x14ac:dyDescent="0.25">
      <c r="B25" s="90"/>
      <c r="C25" s="91"/>
      <c r="D25" s="91"/>
      <c r="E25" s="91"/>
      <c r="F25" s="91"/>
      <c r="G25" s="91"/>
      <c r="H25" s="93"/>
    </row>
  </sheetData>
  <mergeCells count="2">
    <mergeCell ref="E3:H3"/>
    <mergeCell ref="B2:H2"/>
  </mergeCells>
  <dataValidations count="2">
    <dataValidation type="list" allowBlank="1" showInputMessage="1" showErrorMessage="1" sqref="D5:D25" xr:uid="{552A2D98-E3FF-FB42-8C1E-6B8F6E40771B}">
      <formula1>"audiovisuele productie, documentaire, evenement, expertmeeting, festival, game, manifestatie, onderzoek, ontwerpwedstrijd, open oproep, praktijkontwikkeling, presentatie, programma, publicatie, symposium, tentoonstelling, website / applicatie, anders"</formula1>
    </dataValidation>
    <dataValidation type="list" allowBlank="1" showInputMessage="1" showErrorMessage="1" sqref="C5:C25" xr:uid="{59FF1E57-829D-B04C-8308-A34EB38C0FC3}">
      <formula1>"2023,2024"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A. Activiteitenlasten</vt:lpstr>
      <vt:lpstr>B. Beheerslasten</vt:lpstr>
      <vt:lpstr>C.+D. Baten</vt:lpstr>
      <vt:lpstr>E. Samenvatting</vt:lpstr>
      <vt:lpstr>F. Activiteitenoverzicht</vt:lpstr>
      <vt:lpstr>'A. Activiteitenlasten'!Afdruktitels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Odilia Arlaud</dc:creator>
  <cp:lastModifiedBy>Microsoft Office User</cp:lastModifiedBy>
  <cp:lastPrinted>2018-08-30T13:14:11Z</cp:lastPrinted>
  <dcterms:created xsi:type="dcterms:W3CDTF">2018-08-20T13:48:19Z</dcterms:created>
  <dcterms:modified xsi:type="dcterms:W3CDTF">2022-06-27T13:19:30Z</dcterms:modified>
</cp:coreProperties>
</file>